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tmp" ContentType="image/p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mc:AlternateContent xmlns:mc="http://schemas.openxmlformats.org/markup-compatibility/2006">
    <mc:Choice Requires="x15">
      <x15ac:absPath xmlns:x15ac="http://schemas.microsoft.com/office/spreadsheetml/2010/11/ac" url="https://arup-my.sharepoint.com/personal/hanna_jordan_arup_com/Documents/Desktop/TII Climate Adaptation/Feb publication/"/>
    </mc:Choice>
  </mc:AlternateContent>
  <xr:revisionPtr revIDLastSave="10" documentId="8_{453ACA8B-BD4E-44A1-A1EC-698832E91909}" xr6:coauthVersionLast="47" xr6:coauthVersionMax="47" xr10:uidLastSave="{EFA0EFBF-277E-4F9C-BD81-CF734068B67F}"/>
  <bookViews>
    <workbookView xWindow="17775" yWindow="-18270" windowWidth="29040" windowHeight="17640" activeTab="4" xr2:uid="{00000000-000D-0000-FFFF-FFFF00000000}"/>
  </bookViews>
  <sheets>
    <sheet name="Start" sheetId="9" r:id="rId1"/>
    <sheet name="Climate Impact Screening" sheetId="23" r:id="rId2"/>
    <sheet name="Impact Screening Summary" sheetId="25" r:id="rId3"/>
    <sheet name="Prioritisation" sheetId="26" r:id="rId4"/>
    <sheet name="Ratings" sheetId="7" r:id="rId5"/>
  </sheets>
  <externalReferences>
    <externalReference r:id="rId6"/>
  </externalReferences>
  <definedNames>
    <definedName name="Date" comment="{&quot;SkabelonDesign&quot;:{&quot;type&quot;:&quot;Text&quot;,&quot;binding&quot;:&quot;Doc.Prop.Date&quot;}}">#REF!</definedName>
    <definedName name="Job_Number_Initials" comment="{&quot;SkabelonDesign&quot;:{&quot;type&quot;:&quot;Text&quot;,&quot;binding&quot;:&quot;Doc.Prop.JobNo_Initials&quot;}}">#REF!</definedName>
    <definedName name="Job_Title" comment="{&quot;SkabelonDesign&quot;:{&quot;type&quot;:&quot;Text&quot;,&quot;binding&quot;:&quot;Doc.Prop.JobTitle&quot;}}">#REF!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M23" i="23" l="1"/>
  <c r="CM24" i="23" s="1"/>
  <c r="AB24" i="23"/>
  <c r="AB23" i="23"/>
  <c r="AA23" i="23"/>
  <c r="AA24" i="23" s="1"/>
  <c r="Y23" i="23"/>
  <c r="Y24" i="23" s="1"/>
  <c r="I11" i="26"/>
  <c r="G11" i="26"/>
  <c r="E11" i="26"/>
  <c r="C11" i="26"/>
  <c r="L17" i="25" l="1"/>
  <c r="C17" i="25"/>
  <c r="B24" i="26" s="1"/>
  <c r="B17" i="25"/>
  <c r="A24" i="26" s="1"/>
  <c r="DA17" i="23"/>
  <c r="R17" i="25" s="1"/>
  <c r="CT17" i="23"/>
  <c r="Q17" i="25" s="1"/>
  <c r="CM17" i="23"/>
  <c r="P17" i="25" s="1"/>
  <c r="CF17" i="23"/>
  <c r="O17" i="25" s="1"/>
  <c r="BY17" i="23"/>
  <c r="N17" i="25" s="1"/>
  <c r="BR17" i="23"/>
  <c r="M17" i="25" s="1"/>
  <c r="BK17" i="23"/>
  <c r="BD17" i="23"/>
  <c r="K17" i="25" s="1"/>
  <c r="AW17" i="23" l="1"/>
  <c r="J17" i="25" s="1"/>
  <c r="AP17" i="23"/>
  <c r="I17" i="25" s="1"/>
  <c r="AI17" i="23"/>
  <c r="H17" i="25" s="1"/>
  <c r="AB7" i="23"/>
  <c r="G7" i="25" s="1"/>
  <c r="AB8" i="23"/>
  <c r="G8" i="25" s="1"/>
  <c r="AB9" i="23"/>
  <c r="G9" i="25" s="1"/>
  <c r="AB10" i="23"/>
  <c r="G10" i="25" s="1"/>
  <c r="AB11" i="23"/>
  <c r="G11" i="25" s="1"/>
  <c r="AB12" i="23"/>
  <c r="G12" i="25" s="1"/>
  <c r="AB13" i="23"/>
  <c r="G13" i="25" s="1"/>
  <c r="AB14" i="23"/>
  <c r="G14" i="25" s="1"/>
  <c r="AB15" i="23"/>
  <c r="G15" i="25" s="1"/>
  <c r="AB16" i="23"/>
  <c r="G16" i="25" s="1"/>
  <c r="AB17" i="23"/>
  <c r="G17" i="25" s="1"/>
  <c r="AB18" i="23"/>
  <c r="G18" i="25" s="1"/>
  <c r="AB19" i="23"/>
  <c r="G19" i="25" s="1"/>
  <c r="AB20" i="23"/>
  <c r="G20" i="25" s="1"/>
  <c r="AB6" i="23"/>
  <c r="G6" i="25" s="1"/>
  <c r="U17" i="23"/>
  <c r="F17" i="25" s="1"/>
  <c r="N17" i="23"/>
  <c r="E17" i="25" s="1"/>
  <c r="G17" i="23"/>
  <c r="D17" i="25" s="1"/>
  <c r="CE23" i="23"/>
  <c r="CE24" i="23" s="1"/>
  <c r="CC23" i="23"/>
  <c r="CC24" i="23" s="1"/>
  <c r="CF20" i="23"/>
  <c r="O20" i="25" s="1"/>
  <c r="CF19" i="23"/>
  <c r="O19" i="25" s="1"/>
  <c r="CF18" i="23"/>
  <c r="O18" i="25" s="1"/>
  <c r="CF16" i="23"/>
  <c r="O16" i="25" s="1"/>
  <c r="CF15" i="23"/>
  <c r="O15" i="25" s="1"/>
  <c r="CF14" i="23"/>
  <c r="O14" i="25" s="1"/>
  <c r="CF13" i="23"/>
  <c r="O13" i="25" s="1"/>
  <c r="CF12" i="23"/>
  <c r="O12" i="25" s="1"/>
  <c r="CF11" i="23"/>
  <c r="O11" i="25" s="1"/>
  <c r="CF10" i="23"/>
  <c r="O10" i="25" s="1"/>
  <c r="CF9" i="23"/>
  <c r="O9" i="25" s="1"/>
  <c r="CF8" i="23"/>
  <c r="O8" i="25" s="1"/>
  <c r="CF7" i="23"/>
  <c r="O7" i="25" s="1"/>
  <c r="CF6" i="23"/>
  <c r="CS23" i="23"/>
  <c r="CS24" i="23" s="1"/>
  <c r="CQ23" i="23"/>
  <c r="CQ24" i="23" s="1"/>
  <c r="CT20" i="23"/>
  <c r="Q20" i="25" s="1"/>
  <c r="CT19" i="23"/>
  <c r="Q19" i="25" s="1"/>
  <c r="CT18" i="23"/>
  <c r="Q18" i="25" s="1"/>
  <c r="CT16" i="23"/>
  <c r="Q16" i="25" s="1"/>
  <c r="CT15" i="23"/>
  <c r="Q15" i="25" s="1"/>
  <c r="CT14" i="23"/>
  <c r="Q14" i="25" s="1"/>
  <c r="CT13" i="23"/>
  <c r="Q13" i="25" s="1"/>
  <c r="CT12" i="23"/>
  <c r="Q12" i="25" s="1"/>
  <c r="CT11" i="23"/>
  <c r="Q11" i="25" s="1"/>
  <c r="CT10" i="23"/>
  <c r="Q10" i="25" s="1"/>
  <c r="CT9" i="23"/>
  <c r="Q9" i="25" s="1"/>
  <c r="CT8" i="23"/>
  <c r="Q8" i="25" s="1"/>
  <c r="CT7" i="23"/>
  <c r="Q7" i="25" s="1"/>
  <c r="CT6" i="23"/>
  <c r="Q6" i="25" s="1"/>
  <c r="CF23" i="23" l="1"/>
  <c r="CF24" i="23" s="1"/>
  <c r="CT23" i="23"/>
  <c r="CT24" i="23" s="1"/>
  <c r="CM7" i="23" l="1"/>
  <c r="P7" i="25" s="1"/>
  <c r="CM8" i="23"/>
  <c r="P8" i="25" s="1"/>
  <c r="CM9" i="23"/>
  <c r="P9" i="25" s="1"/>
  <c r="CM10" i="23"/>
  <c r="P10" i="25" s="1"/>
  <c r="CM11" i="23"/>
  <c r="P11" i="25" s="1"/>
  <c r="CM12" i="23"/>
  <c r="P12" i="25" s="1"/>
  <c r="CM13" i="23"/>
  <c r="P13" i="25" s="1"/>
  <c r="CM14" i="23"/>
  <c r="P14" i="25" s="1"/>
  <c r="CM15" i="23"/>
  <c r="P15" i="25" s="1"/>
  <c r="CM16" i="23"/>
  <c r="P16" i="25" s="1"/>
  <c r="CM18" i="23"/>
  <c r="P18" i="25" s="1"/>
  <c r="CM19" i="23"/>
  <c r="P19" i="25" s="1"/>
  <c r="CM20" i="23"/>
  <c r="P20" i="25" s="1"/>
  <c r="BR6" i="23"/>
  <c r="BR7" i="23"/>
  <c r="M7" i="25" s="1"/>
  <c r="BR8" i="23"/>
  <c r="M8" i="25" s="1"/>
  <c r="BR9" i="23"/>
  <c r="M9" i="25" s="1"/>
  <c r="BR10" i="23"/>
  <c r="M10" i="25" s="1"/>
  <c r="BR11" i="23"/>
  <c r="M11" i="25" s="1"/>
  <c r="BR12" i="23"/>
  <c r="M12" i="25" s="1"/>
  <c r="BR13" i="23"/>
  <c r="M13" i="25" s="1"/>
  <c r="BR14" i="23"/>
  <c r="M14" i="25" s="1"/>
  <c r="BR15" i="23"/>
  <c r="M15" i="25" s="1"/>
  <c r="BR16" i="23"/>
  <c r="M16" i="25" s="1"/>
  <c r="BR18" i="23"/>
  <c r="M18" i="25" s="1"/>
  <c r="BR19" i="23"/>
  <c r="M19" i="25" s="1"/>
  <c r="BR20" i="23"/>
  <c r="M20" i="25" s="1"/>
  <c r="BQ23" i="23"/>
  <c r="BQ24" i="23" s="1"/>
  <c r="BO23" i="23"/>
  <c r="BO24" i="23" s="1"/>
  <c r="BR23" i="23" l="1"/>
  <c r="BR24" i="23" s="1"/>
  <c r="CL23" i="23" l="1"/>
  <c r="CL24" i="23" s="1"/>
  <c r="CJ23" i="23"/>
  <c r="CJ24" i="23" s="1"/>
  <c r="CM6" i="23"/>
  <c r="B7" i="25"/>
  <c r="A14" i="26" s="1"/>
  <c r="B8" i="25"/>
  <c r="A15" i="26" s="1"/>
  <c r="B9" i="25"/>
  <c r="A16" i="26" s="1"/>
  <c r="B10" i="25"/>
  <c r="A17" i="26" s="1"/>
  <c r="B11" i="25"/>
  <c r="A18" i="26" s="1"/>
  <c r="B12" i="25"/>
  <c r="A19" i="26" s="1"/>
  <c r="B13" i="25"/>
  <c r="A20" i="26" s="1"/>
  <c r="B14" i="25"/>
  <c r="A21" i="26" s="1"/>
  <c r="B15" i="25"/>
  <c r="A22" i="26" s="1"/>
  <c r="B16" i="25"/>
  <c r="A23" i="26" s="1"/>
  <c r="B18" i="25"/>
  <c r="A25" i="26" s="1"/>
  <c r="B19" i="25"/>
  <c r="A26" i="26" s="1"/>
  <c r="B20" i="25"/>
  <c r="A27" i="26" s="1"/>
  <c r="B6" i="25"/>
  <c r="A13" i="26" s="1"/>
  <c r="C7" i="25"/>
  <c r="B14" i="26" s="1"/>
  <c r="C8" i="25"/>
  <c r="B15" i="26" s="1"/>
  <c r="C9" i="25"/>
  <c r="B16" i="26" s="1"/>
  <c r="C10" i="25"/>
  <c r="B17" i="26" s="1"/>
  <c r="C11" i="25"/>
  <c r="B18" i="26" s="1"/>
  <c r="C12" i="25"/>
  <c r="B19" i="26" s="1"/>
  <c r="C13" i="25"/>
  <c r="B20" i="26" s="1"/>
  <c r="C14" i="25"/>
  <c r="B21" i="26" s="1"/>
  <c r="C15" i="25"/>
  <c r="B22" i="26" s="1"/>
  <c r="C16" i="25"/>
  <c r="B23" i="26" s="1"/>
  <c r="C18" i="25"/>
  <c r="B25" i="26" s="1"/>
  <c r="C19" i="25"/>
  <c r="B26" i="26" s="1"/>
  <c r="C20" i="25"/>
  <c r="B27" i="26" s="1"/>
  <c r="C6" i="25"/>
  <c r="B13" i="26" s="1"/>
  <c r="O6" i="25" l="1"/>
  <c r="CZ23" i="23"/>
  <c r="CZ24" i="23" s="1"/>
  <c r="CX23" i="23"/>
  <c r="CX24" i="23" s="1"/>
  <c r="BX23" i="23"/>
  <c r="BX24" i="23" s="1"/>
  <c r="BV23" i="23"/>
  <c r="BV24" i="23" s="1"/>
  <c r="BJ23" i="23"/>
  <c r="BJ24" i="23" s="1"/>
  <c r="BH23" i="23"/>
  <c r="BH24" i="23" s="1"/>
  <c r="BC23" i="23"/>
  <c r="BC24" i="23" s="1"/>
  <c r="BA23" i="23"/>
  <c r="BA24" i="23" s="1"/>
  <c r="AV23" i="23"/>
  <c r="AV24" i="23" s="1"/>
  <c r="AT23" i="23"/>
  <c r="AT24" i="23" s="1"/>
  <c r="AO23" i="23"/>
  <c r="AO24" i="23" s="1"/>
  <c r="AM23" i="23"/>
  <c r="AM24" i="23" s="1"/>
  <c r="AH23" i="23"/>
  <c r="AH24" i="23" s="1"/>
  <c r="AF23" i="23"/>
  <c r="AF24" i="23" s="1"/>
  <c r="T23" i="23"/>
  <c r="T24" i="23" s="1"/>
  <c r="R23" i="23"/>
  <c r="R24" i="23" s="1"/>
  <c r="M23" i="23"/>
  <c r="M24" i="23" s="1"/>
  <c r="K23" i="23"/>
  <c r="K24" i="23" s="1"/>
  <c r="F23" i="23"/>
  <c r="F24" i="23" s="1"/>
  <c r="D23" i="23"/>
  <c r="D24" i="23" s="1"/>
  <c r="DA20" i="23"/>
  <c r="R20" i="25" s="1"/>
  <c r="BY20" i="23"/>
  <c r="N20" i="25" s="1"/>
  <c r="BK20" i="23"/>
  <c r="L20" i="25" s="1"/>
  <c r="BD20" i="23"/>
  <c r="K20" i="25" s="1"/>
  <c r="AW20" i="23"/>
  <c r="J20" i="25" s="1"/>
  <c r="AP20" i="23"/>
  <c r="I20" i="25" s="1"/>
  <c r="AI20" i="23"/>
  <c r="H20" i="25" s="1"/>
  <c r="U20" i="23"/>
  <c r="F20" i="25" s="1"/>
  <c r="N20" i="23"/>
  <c r="E20" i="25" s="1"/>
  <c r="G20" i="23"/>
  <c r="D20" i="25" s="1"/>
  <c r="DA19" i="23"/>
  <c r="R19" i="25" s="1"/>
  <c r="BY19" i="23"/>
  <c r="N19" i="25" s="1"/>
  <c r="BK19" i="23"/>
  <c r="L19" i="25" s="1"/>
  <c r="BD19" i="23"/>
  <c r="K19" i="25" s="1"/>
  <c r="AW19" i="23"/>
  <c r="J19" i="25" s="1"/>
  <c r="AP19" i="23"/>
  <c r="I19" i="25" s="1"/>
  <c r="AI19" i="23"/>
  <c r="H19" i="25" s="1"/>
  <c r="U19" i="23"/>
  <c r="F19" i="25" s="1"/>
  <c r="N19" i="23"/>
  <c r="E19" i="25" s="1"/>
  <c r="G19" i="23"/>
  <c r="D19" i="25" s="1"/>
  <c r="DA18" i="23"/>
  <c r="R18" i="25" s="1"/>
  <c r="BY18" i="23"/>
  <c r="N18" i="25" s="1"/>
  <c r="BK18" i="23"/>
  <c r="L18" i="25" s="1"/>
  <c r="BD18" i="23"/>
  <c r="K18" i="25" s="1"/>
  <c r="AW18" i="23"/>
  <c r="J18" i="25" s="1"/>
  <c r="AP18" i="23"/>
  <c r="I18" i="25" s="1"/>
  <c r="AI18" i="23"/>
  <c r="H18" i="25" s="1"/>
  <c r="U18" i="23"/>
  <c r="F18" i="25" s="1"/>
  <c r="N18" i="23"/>
  <c r="E18" i="25" s="1"/>
  <c r="G18" i="23"/>
  <c r="D18" i="25" s="1"/>
  <c r="DA16" i="23"/>
  <c r="R16" i="25" s="1"/>
  <c r="BY16" i="23"/>
  <c r="N16" i="25" s="1"/>
  <c r="BK16" i="23"/>
  <c r="L16" i="25" s="1"/>
  <c r="BD16" i="23"/>
  <c r="K16" i="25" s="1"/>
  <c r="AW16" i="23"/>
  <c r="J16" i="25" s="1"/>
  <c r="AP16" i="23"/>
  <c r="I16" i="25" s="1"/>
  <c r="AI16" i="23"/>
  <c r="H16" i="25" s="1"/>
  <c r="U16" i="23"/>
  <c r="F16" i="25" s="1"/>
  <c r="N16" i="23"/>
  <c r="E16" i="25" s="1"/>
  <c r="G16" i="23"/>
  <c r="D16" i="25" s="1"/>
  <c r="DA15" i="23"/>
  <c r="R15" i="25" s="1"/>
  <c r="BY15" i="23"/>
  <c r="N15" i="25" s="1"/>
  <c r="BK15" i="23"/>
  <c r="L15" i="25" s="1"/>
  <c r="BD15" i="23"/>
  <c r="K15" i="25" s="1"/>
  <c r="AW15" i="23"/>
  <c r="J15" i="25" s="1"/>
  <c r="AP15" i="23"/>
  <c r="I15" i="25" s="1"/>
  <c r="AI15" i="23"/>
  <c r="H15" i="25" s="1"/>
  <c r="U15" i="23"/>
  <c r="F15" i="25" s="1"/>
  <c r="N15" i="23"/>
  <c r="E15" i="25" s="1"/>
  <c r="G15" i="23"/>
  <c r="D15" i="25" s="1"/>
  <c r="DA14" i="23"/>
  <c r="R14" i="25" s="1"/>
  <c r="BY14" i="23"/>
  <c r="N14" i="25" s="1"/>
  <c r="BK14" i="23"/>
  <c r="L14" i="25" s="1"/>
  <c r="BD14" i="23"/>
  <c r="K14" i="25" s="1"/>
  <c r="AW14" i="23"/>
  <c r="J14" i="25" s="1"/>
  <c r="AP14" i="23"/>
  <c r="I14" i="25" s="1"/>
  <c r="AI14" i="23"/>
  <c r="H14" i="25" s="1"/>
  <c r="U14" i="23"/>
  <c r="F14" i="25" s="1"/>
  <c r="N14" i="23"/>
  <c r="E14" i="25" s="1"/>
  <c r="G14" i="23"/>
  <c r="D14" i="25" s="1"/>
  <c r="DA13" i="23"/>
  <c r="R13" i="25" s="1"/>
  <c r="BY13" i="23"/>
  <c r="N13" i="25" s="1"/>
  <c r="BK13" i="23"/>
  <c r="L13" i="25" s="1"/>
  <c r="BD13" i="23"/>
  <c r="K13" i="25" s="1"/>
  <c r="AW13" i="23"/>
  <c r="J13" i="25" s="1"/>
  <c r="AP13" i="23"/>
  <c r="I13" i="25" s="1"/>
  <c r="AI13" i="23"/>
  <c r="H13" i="25" s="1"/>
  <c r="U13" i="23"/>
  <c r="F13" i="25" s="1"/>
  <c r="N13" i="23"/>
  <c r="E13" i="25" s="1"/>
  <c r="G13" i="23"/>
  <c r="D13" i="25" s="1"/>
  <c r="DA12" i="23"/>
  <c r="R12" i="25" s="1"/>
  <c r="BY12" i="23"/>
  <c r="N12" i="25" s="1"/>
  <c r="BK12" i="23"/>
  <c r="L12" i="25" s="1"/>
  <c r="BD12" i="23"/>
  <c r="K12" i="25" s="1"/>
  <c r="AW12" i="23"/>
  <c r="J12" i="25" s="1"/>
  <c r="AP12" i="23"/>
  <c r="I12" i="25" s="1"/>
  <c r="AI12" i="23"/>
  <c r="H12" i="25" s="1"/>
  <c r="U12" i="23"/>
  <c r="F12" i="25" s="1"/>
  <c r="N12" i="23"/>
  <c r="E12" i="25" s="1"/>
  <c r="G12" i="23"/>
  <c r="D12" i="25" s="1"/>
  <c r="DA11" i="23"/>
  <c r="R11" i="25" s="1"/>
  <c r="BY11" i="23"/>
  <c r="N11" i="25" s="1"/>
  <c r="BK11" i="23"/>
  <c r="L11" i="25" s="1"/>
  <c r="BD11" i="23"/>
  <c r="K11" i="25" s="1"/>
  <c r="AW11" i="23"/>
  <c r="J11" i="25" s="1"/>
  <c r="AP11" i="23"/>
  <c r="I11" i="25" s="1"/>
  <c r="AI11" i="23"/>
  <c r="H11" i="25" s="1"/>
  <c r="U11" i="23"/>
  <c r="F11" i="25" s="1"/>
  <c r="N11" i="23"/>
  <c r="E11" i="25" s="1"/>
  <c r="G11" i="23"/>
  <c r="D11" i="25" s="1"/>
  <c r="DA10" i="23"/>
  <c r="R10" i="25" s="1"/>
  <c r="BY10" i="23"/>
  <c r="N10" i="25" s="1"/>
  <c r="BK10" i="23"/>
  <c r="L10" i="25" s="1"/>
  <c r="BD10" i="23"/>
  <c r="K10" i="25" s="1"/>
  <c r="AW10" i="23"/>
  <c r="J10" i="25" s="1"/>
  <c r="AP10" i="23"/>
  <c r="I10" i="25" s="1"/>
  <c r="AI10" i="23"/>
  <c r="H10" i="25" s="1"/>
  <c r="U10" i="23"/>
  <c r="F10" i="25" s="1"/>
  <c r="N10" i="23"/>
  <c r="E10" i="25" s="1"/>
  <c r="G10" i="23"/>
  <c r="D10" i="25" s="1"/>
  <c r="DA9" i="23"/>
  <c r="R9" i="25" s="1"/>
  <c r="BY9" i="23"/>
  <c r="N9" i="25" s="1"/>
  <c r="BK9" i="23"/>
  <c r="L9" i="25" s="1"/>
  <c r="BD9" i="23"/>
  <c r="K9" i="25" s="1"/>
  <c r="AW9" i="23"/>
  <c r="J9" i="25" s="1"/>
  <c r="AP9" i="23"/>
  <c r="I9" i="25" s="1"/>
  <c r="AI9" i="23"/>
  <c r="H9" i="25" s="1"/>
  <c r="U9" i="23"/>
  <c r="F9" i="25" s="1"/>
  <c r="N9" i="23"/>
  <c r="E9" i="25" s="1"/>
  <c r="G9" i="23"/>
  <c r="D9" i="25" s="1"/>
  <c r="DA8" i="23"/>
  <c r="R8" i="25" s="1"/>
  <c r="BY8" i="23"/>
  <c r="N8" i="25" s="1"/>
  <c r="BK8" i="23"/>
  <c r="L8" i="25" s="1"/>
  <c r="BD8" i="23"/>
  <c r="K8" i="25" s="1"/>
  <c r="AW8" i="23"/>
  <c r="J8" i="25" s="1"/>
  <c r="AP8" i="23"/>
  <c r="I8" i="25" s="1"/>
  <c r="AI8" i="23"/>
  <c r="H8" i="25" s="1"/>
  <c r="U8" i="23"/>
  <c r="F8" i="25" s="1"/>
  <c r="N8" i="23"/>
  <c r="E8" i="25" s="1"/>
  <c r="G8" i="23"/>
  <c r="D8" i="25" s="1"/>
  <c r="DA7" i="23"/>
  <c r="R7" i="25" s="1"/>
  <c r="BY7" i="23"/>
  <c r="N7" i="25" s="1"/>
  <c r="BK7" i="23"/>
  <c r="L7" i="25" s="1"/>
  <c r="BD7" i="23"/>
  <c r="K7" i="25" s="1"/>
  <c r="AW7" i="23"/>
  <c r="J7" i="25" s="1"/>
  <c r="AP7" i="23"/>
  <c r="I7" i="25" s="1"/>
  <c r="AI7" i="23"/>
  <c r="H7" i="25" s="1"/>
  <c r="U7" i="23"/>
  <c r="F7" i="25" s="1"/>
  <c r="N7" i="23"/>
  <c r="E7" i="25" s="1"/>
  <c r="G7" i="23"/>
  <c r="D7" i="25" s="1"/>
  <c r="DA6" i="23"/>
  <c r="R6" i="25" s="1"/>
  <c r="BY6" i="23"/>
  <c r="BK6" i="23"/>
  <c r="BD6" i="23"/>
  <c r="AW6" i="23"/>
  <c r="AP6" i="23"/>
  <c r="AI6" i="23"/>
  <c r="H6" i="25" s="1"/>
  <c r="U6" i="23"/>
  <c r="F6" i="25" s="1"/>
  <c r="N6" i="23"/>
  <c r="E6" i="25" s="1"/>
  <c r="G6" i="23"/>
  <c r="D6" i="25" s="1"/>
  <c r="J6" i="25" l="1"/>
  <c r="K6" i="25"/>
  <c r="I6" i="25"/>
  <c r="L6" i="25"/>
  <c r="M6" i="25"/>
  <c r="N6" i="25"/>
  <c r="P6" i="25"/>
  <c r="AP23" i="23"/>
  <c r="AP24" i="23" s="1"/>
  <c r="AI23" i="23"/>
  <c r="AI24" i="23" s="1"/>
  <c r="BD23" i="23"/>
  <c r="BD24" i="23" s="1"/>
  <c r="BK23" i="23"/>
  <c r="BK24" i="23" s="1"/>
  <c r="N23" i="23"/>
  <c r="N24" i="23" s="1"/>
  <c r="G23" i="23"/>
  <c r="G24" i="23" s="1"/>
  <c r="BY23" i="23"/>
  <c r="BY24" i="23" s="1"/>
  <c r="AW23" i="23"/>
  <c r="AW24" i="23" s="1"/>
  <c r="U23" i="23"/>
  <c r="U24" i="23" s="1"/>
  <c r="DA23" i="23"/>
  <c r="DA24" i="23" s="1"/>
</calcChain>
</file>

<file path=xl/sharedStrings.xml><?xml version="1.0" encoding="utf-8"?>
<sst xmlns="http://schemas.openxmlformats.org/spreadsheetml/2006/main" count="1038" uniqueCount="281">
  <si>
    <t>Climate Impact Screening Assessment Tool</t>
  </si>
  <si>
    <t>Division:</t>
  </si>
  <si>
    <t>Rural cycleways and national and regional greenways</t>
  </si>
  <si>
    <r>
      <rPr>
        <b/>
        <sz val="11"/>
        <color rgb="FF152B58"/>
        <rFont val="Arial"/>
        <family val="2"/>
      </rPr>
      <t>Background</t>
    </r>
    <r>
      <rPr>
        <sz val="11"/>
        <color rgb="FF152B58"/>
        <rFont val="Arial"/>
        <family val="2"/>
      </rPr>
      <t xml:space="preserve">
Transport Infrastructure Ireland (TII) has recently updated its Climate Adaptation Strategy, which aims to improve the resilience of TII's networks to the impacts of climate change. This is TII's second Climate Adaptation Strategy, and responds to Ireland's 2021 Climate Action Plan. The Strategy will also inform the Department of Transport's Sectoral Adaptation Plan.</t>
    </r>
  </si>
  <si>
    <r>
      <rPr>
        <b/>
        <sz val="11"/>
        <color rgb="FF152B58"/>
        <rFont val="Arial"/>
        <family val="2"/>
      </rPr>
      <t xml:space="preserve">The Climate Impact Screening Assessment Tool </t>
    </r>
    <r>
      <rPr>
        <sz val="11"/>
        <color rgb="FF152B58"/>
        <rFont val="Arial"/>
        <family val="2"/>
      </rPr>
      <t xml:space="preserve">
This 'Climate Impact Screening' assessment tool represents Stage 2 of TII's climate adaptation approach, and aligns with the approach set out in PE-ENV-01104. This Climate Impact Screening Assessment Tool supports the assessment of vulnerability for TII's assets to a range of climate hazards. This tool should be used by informed practitioners who understand both the climate data, and the impact of climate change on TII’s assets.
The following should be noted when using this tool: 
 • PE-ENV-01104 has been developed for new projects, as opposed to a portfolio of existing assets.  The principle of PE-ENV-01104 has been        followed here, but the different application should be recognised. 
 • This screening tool has is not a spatial risk assessment. Geographic factors that may exacerbate or decrease exposure, for example elevation, or proximity to coast, are not considered. For the purposes of this assessment, impact screening will be undertaken at a national scale (except for Light Rail network which principally is in the Dublin vicinity).
 • Similarly, this screening tool does not consider individual assets.  Factors that may exacerbate or decrease asset sensitivity, for example asset health, or specific design features, are not considered. Asset sensitivity assessment should consider whether there is any historical evidence of asset failures, and use engineering judgement.</t>
    </r>
  </si>
  <si>
    <r>
      <rPr>
        <b/>
        <sz val="11"/>
        <color rgb="FF152B58"/>
        <rFont val="Arial"/>
        <family val="2"/>
      </rPr>
      <t xml:space="preserve">TII's approach to climate adaptation
</t>
    </r>
    <r>
      <rPr>
        <sz val="11"/>
        <color rgb="FF152B58"/>
        <rFont val="Arial"/>
        <family val="2"/>
      </rPr>
      <t>The Climate Adaptation Strategy sets out a six-stage approach for embedding climate adaptation across TII. This approach is shown in Figure 1 (see below) and aligns with the Department of Transport guidelines. Stages 2, 3 and 4 incorporate the climate risk assessment methodology developed by the European Commission's 'Technical guidance on the climate proofing of infrastructure in the period 2021-2027' and recently integrated into PE-ENV-01104 'Climate guidance for National Roads, Light Rail and Rural Cycleways (offline and Greenways) - Overarching technical document'.</t>
    </r>
  </si>
  <si>
    <r>
      <rPr>
        <sz val="11"/>
        <color rgb="FF152B58"/>
        <rFont val="Arial"/>
        <family val="2"/>
      </rPr>
      <t xml:space="preserve">
</t>
    </r>
    <r>
      <rPr>
        <b/>
        <sz val="11"/>
        <color rgb="FF152B58"/>
        <rFont val="Arial"/>
        <family val="2"/>
      </rPr>
      <t xml:space="preserve">Methodological approach to undertaking the Climate Impact Screening Assessment
</t>
    </r>
    <r>
      <rPr>
        <sz val="11"/>
        <color rgb="FF152B58"/>
        <rFont val="Arial"/>
        <family val="2"/>
      </rPr>
      <t xml:space="preserve">The Climate Impact Screening Assessment has 5 key steps, which are outlined in </t>
    </r>
    <r>
      <rPr>
        <b/>
        <sz val="11"/>
        <color rgb="FF152B58"/>
        <rFont val="Arial"/>
        <family val="2"/>
      </rPr>
      <t>Figure 2</t>
    </r>
    <r>
      <rPr>
        <sz val="11"/>
        <color rgb="FF152B58"/>
        <rFont val="Arial"/>
        <family val="2"/>
      </rPr>
      <t xml:space="preserve"> below.
The assessment is carried out in the 'Climate Impact Screening' tab. The 'Impact Screening Summary' tab provides a summary of the recorded vulnerabilities by hazard and asset type which should be used to inform the 'Prioritisation' (Stage 3) of TII's approach to climate adaptation (Figure 1).
</t>
    </r>
  </si>
  <si>
    <r>
      <t xml:space="preserve">Next steps
</t>
    </r>
    <r>
      <rPr>
        <sz val="11"/>
        <color rgb="FF152B58"/>
        <rFont val="Arial"/>
        <family val="2"/>
      </rPr>
      <t>The results of this screening assessment will help TII to prioritise which assets and climate hazards are taken forward to the Priority Impact Assessment stage (Stage 4 in Figure 1), which represents the 'Detailed climate change risk assessment' set out in PE-ENV-01104. 
Where the screening assessment shows a low or insignificant climate vulnerability, TII and the climate practitioner should make a judgement as to whether there could be geographic or asset specific factors that could increase either exposure or sensitivity. If so, it may be decided that a detailed risk assessment should be undertaken. The decision to take the approach forward to a detailed risk asessment will depend on the justified assessment of TII and the climate practitioner. Ultimately, the results from the Priority Impact Assessment and the detailed risk assessment will be used to support the development of TII's Climate Adaptation Plan(s). These plans will identify appropriate adaptation actions and measures that aim to reduce climate risks to acceptable levels.</t>
    </r>
  </si>
  <si>
    <t>Figure 1. TII's approach to climate adaptation (from TII Climate Adaptation Strategy, 2022)</t>
  </si>
  <si>
    <r>
      <rPr>
        <b/>
        <sz val="11"/>
        <color rgb="FF152B58"/>
        <rFont val="Arial"/>
        <family val="2"/>
      </rPr>
      <t>Disclaimer on climate data</t>
    </r>
    <r>
      <rPr>
        <sz val="11"/>
        <color rgb="FF152B58"/>
        <rFont val="Arial"/>
        <family val="2"/>
      </rPr>
      <t xml:space="preserve">
</t>
    </r>
    <r>
      <rPr>
        <i/>
        <sz val="11"/>
        <color rgb="FF152B58"/>
        <rFont val="Arial"/>
        <family val="2"/>
      </rPr>
      <t>In preparing this screening template we have used climate model outputs obtained from external sources including Met Eireann and Climate Ireland. Such models can help consider possible future climate scenarios or outcomes, but no model that attempts to project the future can do so with certainty. Actual events may not occur as projected, and the differences may be material. As such, this assessment does not make any representation or warranty, express or implied, regarding the accuracy or completeness of any such forward-looking advice, or any models, projections, forecasts, opinions or estimates.
Any advice, including forward-looking advice, is time-sensitive at the time of writing. Climate models are constantly updated and there may be material differences between climate models used at the time of writing and climate models generated later.</t>
    </r>
  </si>
  <si>
    <t>Figure 2. Workflow for Climate Impact Screening Assessment Tool.</t>
  </si>
  <si>
    <t>Division</t>
  </si>
  <si>
    <t>Asset categories</t>
  </si>
  <si>
    <t>Description</t>
  </si>
  <si>
    <t>Climate Variable</t>
  </si>
  <si>
    <t>Flooding (coastal) - including sea level rise and storm surge</t>
  </si>
  <si>
    <t>Flooding (fluvial)</t>
  </si>
  <si>
    <t>Flooding (pluvial)</t>
  </si>
  <si>
    <t>Flooding - groundwater (driven by low intensity, prolonged rainfall)</t>
  </si>
  <si>
    <t>Extreme heat</t>
  </si>
  <si>
    <t>Extreme cold (including freeze-thaw)</t>
  </si>
  <si>
    <t>Wildfire</t>
  </si>
  <si>
    <t>Drought</t>
  </si>
  <si>
    <t>Extreme wind</t>
  </si>
  <si>
    <t>Lightning</t>
  </si>
  <si>
    <t>Hail</t>
  </si>
  <si>
    <t>Natural landslides</t>
  </si>
  <si>
    <t>Engineered slope failure</t>
  </si>
  <si>
    <t>Fog</t>
  </si>
  <si>
    <t>Coastal Erosion</t>
  </si>
  <si>
    <t xml:space="preserve">Coastal </t>
  </si>
  <si>
    <t>Whole Country</t>
  </si>
  <si>
    <t xml:space="preserve">Sensitivity </t>
  </si>
  <si>
    <t>Exposure - Baseline (1-3)</t>
  </si>
  <si>
    <t>Exposure - Future Climate Change (1-3)</t>
  </si>
  <si>
    <t>Vulnerability (1-3)</t>
  </si>
  <si>
    <t xml:space="preserve"> Justification (detail on relationship between asset and hazard; thresholds and indicators)</t>
  </si>
  <si>
    <t>Justification for exposure scoring (future climate change)</t>
  </si>
  <si>
    <t>Confidence in assigning vulnerability score (L/M/H)</t>
  </si>
  <si>
    <t>Justification for exposure scoring (future climate change</t>
  </si>
  <si>
    <t>Greenways and cycleways</t>
  </si>
  <si>
    <t>Signs, light posts and fences</t>
  </si>
  <si>
    <t>Damaging fences and undermining sign foundations on routes exposed to coastal flooding on network.</t>
  </si>
  <si>
    <t xml:space="preserve">A significant length of the greenway network is potentially exposed to coastal flooding. For Carlingford to Omeath Greenway - extreme coastal flood event in 2014 had brief flooding next to bridge and short section of Greenway - Louth coco.
Coastal flooding is serious threat for Ireland according to Climate Ireland - sea levels continuing to rise for coming century. - https://www.climateireland.ie/#!/tools/hazardTool/hazardscopingCoastalFlooding </t>
  </si>
  <si>
    <t>M</t>
  </si>
  <si>
    <t>Signs, light posts and fences that are located within a flood zone are vulnerable to fluvial flooding because these assets are susceptible to erosion and undermining of foundations, and loading of floodwater on fences.</t>
  </si>
  <si>
    <t xml:space="preserve">Many greenways/ cycleways are situated alongside rivers and estuaries. As a result they are typically under the influence of a flood plain and are therefore vulnerable to flooding.
Climate Ireland sets out projections for Ireland indicating increased levels of flood risk during winter months. - https://www.climateireland.ie/#!/tools/hazardTool/hazardscopingInlandFlooding </t>
  </si>
  <si>
    <t>Assets could experience deterioration if situated within area that experiences pluvial flooding. These assets are susceptible to erosion and undermining of foundations, and loading of floodwater on fences.</t>
  </si>
  <si>
    <t xml:space="preserve">Climate Ireland sets out projections for Ireland indicating increased levels of flood risk during winter months. - https://www.climateireland.ie/#!/tools/hazardTool/hazardscopingInlandFlooding </t>
  </si>
  <si>
    <t>Groundwater changes driven by sea level rise and coastal flooding can cause premature failure of pavements. Source: https://journals.sagepub.com/doi/10.1177/0361198118757441
Greenways are vulnerable to groundwater flooding - groundwater table rising, deterioration of unbound layers due to ingress. Unbound pavement sensitive to runoff and stress.</t>
  </si>
  <si>
    <t xml:space="preserve">
According to Flood Info website, there is high probability of groundwater flooding mainly in the West of Ireland, making parts of Ireland's greenways and cycleways vulnerable to groundwater flooding and subsequent impacts of groundwater flooding. 
Source: https://www.floodinfo.ie/map/floodmaps/</t>
  </si>
  <si>
    <t>Hot temperatures have minimal impact on assets.</t>
  </si>
  <si>
    <t xml:space="preserve">According to Met Eireann climate projections 2020 for the period (2041 - 2060) - temperatures projected to increase, warming will be enhanced at extremes and summer heatwave events are expected to occur more frequently - https://www.met.ie/epa-climate-projections-2020 </t>
  </si>
  <si>
    <t>H</t>
  </si>
  <si>
    <t>Cold temperatures not likely to impact assets.</t>
  </si>
  <si>
    <t xml:space="preserve">According to Met Eireann climate projections 2020 for the period (2041 - 2060) - frost and ice days will decrease by approx. 50%, snowfall is projected to decrease significantly, and warming will be enhanced - https://www.met.ie/epa-climate-projections-2020  </t>
  </si>
  <si>
    <t>Deterioration / destruction to assets.</t>
  </si>
  <si>
    <t xml:space="preserve">Assets on greenways and cycleways would be vulnerable to wildfires, as the landscape surrounding the greenway routes is mostly vegetation and susceptible to fire damage. Bog areas have experienced wildfire which are in proximity to rural sections of greenways - Offaly.
According to Met Eireann's climate projections 2020 for period (2041 - 2060) - wildfires will be more likely to occur in the projected conditions of extended dry periods, more frequent heatwave events, temperature increases. - https://www.met.ie/epa-climate-projections-2020 </t>
  </si>
  <si>
    <t>L</t>
  </si>
  <si>
    <t>Drought is likely associated with periods of dry, hot weather. Hot, dry temperatures could reduce soil moisture and case subsidence - potentially affecting foundations of signposts.</t>
  </si>
  <si>
    <t xml:space="preserve">Sections of rural greenways which contain peat subgrades are susceptible to cracking and deformation due to subgrade movement caused by the peat subgrades drying out in periods of drought/extreme heat and further movement when rewetted. Such cracking has been noticed in such areas.
According to Met Eireann's climate projections 2020 for period (2041 - 2060) - droughts will be more likely to occur in the projected conditions of extended dry periods, more frequent heatwave events, temperature increases. - https://www.met.ie/epa-climate-projections-2020 </t>
  </si>
  <si>
    <t>Asset damage from severe wind caused through wind loading that assets haven't been designed for .</t>
  </si>
  <si>
    <t xml:space="preserve">Greenway/ cycleway routes likely to be impacted by fallen debris and trees from severe winds which will require maintenance.
According to Met Eireann's climate projections 2020 for period (2041 - 2060) - mean 10-m wind speeds are projected to decrease for all seasons, with a reduction of ~10% in the number of storms affecting Ireland. - https://www.met.ie/epa-climate-projections-2020 </t>
  </si>
  <si>
    <t xml:space="preserve">No perceived impact. </t>
  </si>
  <si>
    <t xml:space="preserve">According to Met Eireann's climate projections 2020 for period (2041 - 2060) - there is set to be an overall reduction of about 10% in the number of storms affecting Ireland, with a decrease in snowfall and heavier precipitation periods. - https://www.met.ie/epa-climate-projections-2020 </t>
  </si>
  <si>
    <t>Undermining of foundations</t>
  </si>
  <si>
    <t>Although natural landslides appear to be unlikely to occur along the greenway routes,
according to a landslide susceptibility map created by Ordnance Survey Ireland, some  landslide events have occurred in the surrounding area of the greenways/cycleway network. The vulnerability ratings have been assigned in the case where a natural landslide did take place and how it would impact assets on the greenways and cycleways network. - https://dcenr.maps.arcgis.com/apps/webappviewer/index.html?id=b68cf1e4a9044a5981f950e9b9c5625c</t>
  </si>
  <si>
    <t>Undermining of foundations and damage through loading of soil against assets</t>
  </si>
  <si>
    <t>Greenway routes are situated near/ along former railway lines with 1:1 slopes, mostly vegetated. These slopes could result in embankment failure, impacting greenway routes.</t>
  </si>
  <si>
    <t>No perceived impact.</t>
  </si>
  <si>
    <t>Although fog does not have major impact on greenway/ cycleway assets, the presence of fog can affect user safety and usability. Fog can impact functionality of greenways and cycleways, especially in rural areas.</t>
  </si>
  <si>
    <t xml:space="preserve">Assets on greenway routes that are situated near coastlines are vulnerable to coastal erosion. Given that a significant length of greenway routes are situated along coastlines, it is likely that the assets could be destroyed as a result of coastal erosion. 
Based on the '2050 Erosion Line (ICPSS 2010-2014)' from Flood Info website, several cycleway/ greenway routes could be impacted by coastal erosion.
Source: https://www.floodinfo.ie/map/coastal_map/ </t>
  </si>
  <si>
    <t>Drainage</t>
  </si>
  <si>
    <t>Drainage on routes near coastlines susceptible to damage from coastal flooding - could overwhelm drainage and cause hydraulic failure</t>
  </si>
  <si>
    <t>Where drainage is situated within a flood zone, it is vulnerable to fluvial flooding because drainage systems can get blocked and are also vulnerable to hydraulic jacking and inundation.</t>
  </si>
  <si>
    <t>Drainage system capacity could be exceeded or the ground's ability to absorb heavy rainfall by inundation of flood water. This can result in blockages or a risk of hydraulic jacking.</t>
  </si>
  <si>
    <t>Hot temperatures have minimal impact on drainage asset.</t>
  </si>
  <si>
    <t>Freeze-thaw can impact drainage system from cracking of pipes.</t>
  </si>
  <si>
    <t>Minimal impact to drainage system Due to it being primarily located underground.</t>
  </si>
  <si>
    <t>Subsidence may cause blockage to drainage systems.</t>
  </si>
  <si>
    <t>Some debris might cause drainage blockage from severe winds. Issue of drainage and leaf maintenance particularly challenging on unbound surface. Leaves and debris can be issue to remove.</t>
  </si>
  <si>
    <t>Temporary blockage from severe hail before thaw.</t>
  </si>
  <si>
    <t>Blockage of drainage system and destruction of drainage that is within the ground affected by the landslide.</t>
  </si>
  <si>
    <t xml:space="preserve">Blockage to drainage system and significant damage if slope failure occurs as set in the ground. </t>
  </si>
  <si>
    <t>Earthworks</t>
  </si>
  <si>
    <t>Damage from coastal flooding on routes near coastline - erosion of embankments. Higher groundwater tables near coastal areas increasing soil saturation etc.</t>
  </si>
  <si>
    <t>Flooding will result in saturation, erosion and scouring of embankments, cuttings and general earthworks. Runoff of material likely to impact network also.</t>
  </si>
  <si>
    <t>Hot temperatures potentially dry out vegetation, may expose embankments. Drying out of peat can result in subsidence. Some soils can also be susceptible to shrinkage when soil moisture reduced causing settlement.</t>
  </si>
  <si>
    <t>Potential destablisation of earthworks and geotechnical assets from freeze-thaw.</t>
  </si>
  <si>
    <t>Wildfires not likely to affect embankments' performance. Potential secondary climate effects - vegetation would be lost, exposing them to potential erosion risk if a rainfall event occurred soon after.</t>
  </si>
  <si>
    <t>Drying of vegetation potential to expose embankments to erosion. Drying out of peat can result in subsidence. Some soils can also be susceptible to shrinkage when soil moisture reduced causing settlement</t>
  </si>
  <si>
    <t>Potential movement to vegetation from severe winds could expose embankments and damage assets.</t>
  </si>
  <si>
    <t>No perceived impact..</t>
  </si>
  <si>
    <t>Geotechnical assets are highly vulnerable to damage from landslides in peat areas.</t>
  </si>
  <si>
    <t>Engineered slope failure could cause failure/performance loss of geotechnical assets.</t>
  </si>
  <si>
    <t>Pavement Type A - Bituminous material base/binder and surface course</t>
  </si>
  <si>
    <t xml:space="preserve">Greenways located near coast vulnerable to erosion and undermining of pavement. </t>
  </si>
  <si>
    <t>Greenway sections that are located within a flood zone are vulnerable to fluvial flooding because pavement materials could be weakened.</t>
  </si>
  <si>
    <t>Sections of greenway routes with drainage systems that are exceeded by inundation of floodwater are vulnerable to premature deterioration of pavements. Also, water infiltration can create potholes.</t>
  </si>
  <si>
    <t>Pavements are vulnerable to extreme heat as hot temperatures can cause cracking and deformation, and  pavements are likely susceptible to ground movement as soil moisture reduces.</t>
  </si>
  <si>
    <t>Routes susceptible to icy and frosty conditions during Winter season impacting usability. Water expanding and contracting across freeze-thaw cycles, especially when rapid temp change can lead to deterioration of pavements.</t>
  </si>
  <si>
    <t>Potential cracking and deformation of pavement from hot temperatures.</t>
  </si>
  <si>
    <t>Sections of rural greenways which contain peat subgrades are susceptible to cracking and deformation due to subgrade movementcaused by the peat subgrade drying out in periods of drought. Further movement when rewetted.</t>
  </si>
  <si>
    <t>Sweeping debris would block routes and potentially drainage</t>
  </si>
  <si>
    <t>Potential minor impact to surface of routes from lightning, impacting usability.</t>
  </si>
  <si>
    <t>likely minimal impact to physical pavement. Usability impacted temporarily following severe hail waiting for thaw.</t>
  </si>
  <si>
    <t>Rockfall and soil related landslides could cease use of routes and damage structure of pavement and its foundations.</t>
  </si>
  <si>
    <t>Engineered slope failure could cease use of routes and damage structure of pavement and its foundations.</t>
  </si>
  <si>
    <t>Pavement Type B - Unbound granular base with surface dressing</t>
  </si>
  <si>
    <t>Greenways located near coast vulnerable to erosion and undermining of pavement. Type B pavement also susceptible to damage. Unbound pavement sensitive to runoff and stress.</t>
  </si>
  <si>
    <t>Sections of greenway routes situated within flood zone are vulnerable to fluvial flooding as especially unbound pavement sensitive to runoff and stress.</t>
  </si>
  <si>
    <t>Sections of greenway routes with drainage systems that are exceeded by inundation of floodwater are vulnerable to premature deterioration of pavements. Also, water infiltration can create potholes. Unbound pavement sensitive to runoff and stress.</t>
  </si>
  <si>
    <t>Cracking and deformation from hot temperatures to pavements of greenways/ cycleways. Pavement type B is more vulnerable to extreme heat.</t>
  </si>
  <si>
    <t>Sections of rural greenways whichcontain peat subgrades are susceptible to cracking and deformation due to subgrade movementcaused by the peat subgrade drying out in periods of drought. Further movement when rewetted.</t>
  </si>
  <si>
    <t>Unbound pavement vulnerable to extreme wind as clearance can remove surface. Issue of drainage and leaf maintenance particularly challenging on unbound surface. Leaves and debris can be issue to remove, can also remove surfacing.</t>
  </si>
  <si>
    <t>Rockfall and soil related landslides could disturb routes and cause damage to pavement.</t>
  </si>
  <si>
    <t>Engineered slope failure could cease use of routes and damage structure and surface of pavement and its foundations.</t>
  </si>
  <si>
    <t>Pavement Type C - Unbound granular base, un-sealed</t>
  </si>
  <si>
    <t>Damage most likely to type C pavement. Unbound pavement sensitive to runoff and stress.</t>
  </si>
  <si>
    <t>Cracking and deformation from hot temperatures to pavements of greenways/ cycleways.</t>
  </si>
  <si>
    <t>Kerbs, footways, and paved areas</t>
  </si>
  <si>
    <t>If drainage is insufficient to remove flood water, coastal flooding can cause premature deterioration or failure of pavements. Water infiltration can also lead to potholes. Source: https://journals.sagepub.com/doi/10.1177/0361198118757441</t>
  </si>
  <si>
    <t>Sections of greenway routes situated within flood zone are vulnerable to fluvial flooding as pavement materials can be weakened.</t>
  </si>
  <si>
    <t xml:space="preserve">Sections of greenway routes with drainage systems that are exceeded by inundation of floodwater are vulnerable to premature deterioration of pavements. Also, water infiltration can create potholes. </t>
  </si>
  <si>
    <t>Routes susceptible to icy conditions during Winter season impacting usability. Water expanding and contracting across freeze-thaw cycles, especially when rapid temp change can lead to deterioration of pavements.</t>
  </si>
  <si>
    <t>Usability impacted temporarily following severe hail waiting for thaw.</t>
  </si>
  <si>
    <t>Engineered slope failure could cease use of paved areas/ footpaths and damage structure and surfaces.</t>
  </si>
  <si>
    <t>Road markings</t>
  </si>
  <si>
    <t>Deterioration damage to appearance of road markings on greenway and cycleways near coastlines from coastal flooding.</t>
  </si>
  <si>
    <t>Deterioration to appearance of road markings from flooding.</t>
  </si>
  <si>
    <t>Wear to road markings.</t>
  </si>
  <si>
    <t>Cascading impact on road markings from pavement damage, as well as melting of road markings under high temperatures.</t>
  </si>
  <si>
    <t>Minimal impact on assets.</t>
  </si>
  <si>
    <t>Road markings could melt if exposed to wildfire.</t>
  </si>
  <si>
    <t>Minimal impact to road markings.</t>
  </si>
  <si>
    <t>Destruction of road markings.</t>
  </si>
  <si>
    <t>Engineered slope failure could damage/ destroy road markings if pavements damaged.</t>
  </si>
  <si>
    <t>Utilities</t>
  </si>
  <si>
    <t>Including lighting and TII-owned power</t>
  </si>
  <si>
    <t>Impact to electricity from coastal flooding, impacting lighting.</t>
  </si>
  <si>
    <t>Potential for significant damage to electricity cables and lighting from erosion and surcharging on sections of greenways situated within flood zones. Failure of utilities can affect use of greenway route if lighting is not in use.</t>
  </si>
  <si>
    <t>Potential damage to lighting located within area where rainfall intensity exceeds drainage capacity making utilities vulnerable to pluvial flooding.</t>
  </si>
  <si>
    <t>Minimal damage to assets from hot temperatures.</t>
  </si>
  <si>
    <t>Potential damage to utilities cables for electricity/ lighting.</t>
  </si>
  <si>
    <t>Potential for exposure and asset damage - previous damage to fallen trees to lighting.</t>
  </si>
  <si>
    <t>Potential disruption to lighting during lightning storms from power disruptions. Potential for lightning to impact utilities.</t>
  </si>
  <si>
    <t>Minimal impact to utilities.</t>
  </si>
  <si>
    <t>Damage to lighting.</t>
  </si>
  <si>
    <t>Engineered slope failure could undermine lighting foundations and disrupt use of lighting if cabling damaged.</t>
  </si>
  <si>
    <t xml:space="preserve">Traffic control and communication </t>
  </si>
  <si>
    <t>Including counters</t>
  </si>
  <si>
    <t>Technological damage from flooding on equipment located on greenways and cycleways near coasts.</t>
  </si>
  <si>
    <t>Potential damage to technology from erosion and surcharge on sections of greenways situated within flood zones.</t>
  </si>
  <si>
    <t>Potential damage to technology.</t>
  </si>
  <si>
    <t>Minimal damage to assets from hot temperatures. Potential overheating to equipment.</t>
  </si>
  <si>
    <t>Cold temperatures could impact electronics.</t>
  </si>
  <si>
    <t>Counter equipment exposed to fire could be destroyed.</t>
  </si>
  <si>
    <t>Potential damage to assets.</t>
  </si>
  <si>
    <t>Potential damage to counter technology during storm.</t>
  </si>
  <si>
    <t>Minimal impact from hail.</t>
  </si>
  <si>
    <t>Damage to counter equipment.</t>
  </si>
  <si>
    <t>Engineered slope failure could damage counter technology.</t>
  </si>
  <si>
    <t>Structures</t>
  </si>
  <si>
    <t>Including bridges</t>
  </si>
  <si>
    <t>Degradation and potential submersion of structures situated along sections of greenways vulnerable to coastal flooding. Saline water can accelerate corrosion of structures.</t>
  </si>
  <si>
    <t>Scour of bridge/structure foundations as a result of sections of greenways situated within flood zones. Potential for submersion of structures also.</t>
  </si>
  <si>
    <t>Potential scour, erosion of structures where floodwater has velocity.</t>
  </si>
  <si>
    <t>Structures' designs adopt design standards which consider temperature. However there may be greater risk for historic structures which likely weren't designed with climate change uplifts.
Expansion joint and bridge bearing durability can be affected by extreme temperatures.</t>
  </si>
  <si>
    <t>Older structures vulnerable to cold temperatures. Many bridges use old railway routes which can be more than 100m long. Historic assets along greenway routes susceptiple to impacts from cold. Older assets may not be prepared for climate change. Colder temperatures could cause stress/wear of bearings and damage to masonry/brick.</t>
  </si>
  <si>
    <t>Expect asset to be damaged if exposed to wildfire, especially given the structures are older and potentially more vulnerable to extreme climates. However, exposure is assumed to be low across baseline and future.</t>
  </si>
  <si>
    <t>Ground-related subsidence, as a result of drought conditions, may potentially impact structures on the network. Particularly those older railway structures.</t>
  </si>
  <si>
    <t>Minimal damage to structures.</t>
  </si>
  <si>
    <t>As hail usually occurs during cold temperatures, older structures can be quite vulnerable to cold temperatures. Many bridges use old railway routes which can be more than 100m long. Historic assets along greenway routes susceptiple to impacts from cold. Older assets may not be prepared for climate change. Colder temperatures could cause stress/wear of bearings and damage to masonry/brick.</t>
  </si>
  <si>
    <t>Landslides could damage structures foundations, potentially leading to collapse or subsidence, especially older structures/ bridges, affecting routes also.</t>
  </si>
  <si>
    <t>Engineered slope failure could damage structures foundations, potentially leading to collapse or subsidence, especially older structures/ bridges, affecting routes also.</t>
  </si>
  <si>
    <t>Tunnels</t>
  </si>
  <si>
    <t>Degradation and potential submersion of tunnels situated along sections of greenways vulnerable to coastal flooding. Saline water can accelerate corrosion of structures.</t>
  </si>
  <si>
    <t>Scour of tunnels' foundations as a result of sections of greenways situated within flood zones. Potential for submersion of tunnels also.</t>
  </si>
  <si>
    <t>Potential scour, erosion of tunnels where floodwater has velocity.</t>
  </si>
  <si>
    <t>Tunnels' designs adopt design standards which consider temperature. However there may be greater risk for historic tunnels which likely weren't designed with climate change uplifts.
Expansion joint can be affected by extreme temperatures.</t>
  </si>
  <si>
    <t>Older tunnel structures vulnerable to cold temperatures. Many tunnels use old railway routes which can be more than 100m long. Historic assets along greenway routes susceptiple to impacts from cold. Older assets may not be prepared for climate change. Colder temperatures could cause stress/wear of bearings and damage to masonry/brick.</t>
  </si>
  <si>
    <t>Expect asset to be damaged if exposed to wildfire, especially given the tunnels are older and potentially more vulnerable to extreme climates. However, exposure is assumed to be low across baseline and future.</t>
  </si>
  <si>
    <t>Minimal damage to tunnels.</t>
  </si>
  <si>
    <t>Landslides could damage tunnel foundations, potentially leading to collapse or subsidence, especially older structures. Potential for tunnels to be blocked, disrupting routes.</t>
  </si>
  <si>
    <t>Engineered slope failure could damage tunnels' foundations, potentially leading to collapse or subsidence, especially older structures. Potential for tunnels to be blocked, disrupting routes.</t>
  </si>
  <si>
    <t>Landscaping</t>
  </si>
  <si>
    <t>Potential deterioration to vegetation from coastal flooding.</t>
  </si>
  <si>
    <t>Sections of greenways situated within flood zone could be vulnerable to fluvial flooding  and cause deterioration to vegetation.</t>
  </si>
  <si>
    <t>Minimal damage to landscaping.</t>
  </si>
  <si>
    <t>Hot temperatures can impact water retention of landscape leading to loss in biodiversity and green infrastructure damage.</t>
  </si>
  <si>
    <t>Cold temperatures may cause deterioration to vegetation and slow growth - limiting biodiversity potential.</t>
  </si>
  <si>
    <t>Loss of vegetation.</t>
  </si>
  <si>
    <t>Drying of vegetation, loss of nature.</t>
  </si>
  <si>
    <t>Potential uprooting of trees.</t>
  </si>
  <si>
    <t>No impact likely, potential damage to trees from lightning strikes.</t>
  </si>
  <si>
    <t>Minimal damage to vegetation.</t>
  </si>
  <si>
    <t>Vegetation damage.</t>
  </si>
  <si>
    <t>Buildings</t>
  </si>
  <si>
    <t xml:space="preserve">Degradation to building structure over time from coastal flooding on greenways and cycleways near coast. Potential submersion also. In addition, inundation of building from flooding making it unusable. Corrosion to steel structures through saline water. </t>
  </si>
  <si>
    <t>Building assets along greenway sections situated within flood zones are vulnerable to fluvial flooding and can result in buildings being submerged and inundation of buildings can make buildings unusable.</t>
  </si>
  <si>
    <t>Potential wear to structures along greenways.</t>
  </si>
  <si>
    <t>Minimal damage to structures from hot temperatures. Overheating of buildings if no cooling methods in place.</t>
  </si>
  <si>
    <t>Some buildings along routes are heritage buildings / old train stations, some rented out / used for facilities such as toilets.  Buildings in use will require comfortable temperatures for useres.</t>
  </si>
  <si>
    <t>If building exposed to wildfire, especially given the age of some of the buildings, they could be destroyed.</t>
  </si>
  <si>
    <t>Foundations could be exposed to subsidence from ground related subsidence.</t>
  </si>
  <si>
    <t>Potential damage to facades and roof of assets.</t>
  </si>
  <si>
    <t>No impact likely, lightning could potentially disrupt power.</t>
  </si>
  <si>
    <t>hail could damage roofs/windows/facades on buildings.</t>
  </si>
  <si>
    <t>Structural damage and collapse.</t>
  </si>
  <si>
    <t>Buildings located on or near engineered slopes could be structurally damaged from slope failure.</t>
  </si>
  <si>
    <t>Ancillary infrastructure</t>
  </si>
  <si>
    <t>seating, street furniture, sheltersy, repair tools, artwork etc.</t>
  </si>
  <si>
    <t>Degradation from flooding to ancillary infrastructure on greenways and cycleways near coasts.</t>
  </si>
  <si>
    <t>Ancillary infrastructure situated within flood zone is vulnerable to fluivla flooding and can result in significant damage through floodwater loading, erosion of foundations etc.</t>
  </si>
  <si>
    <t>Ancillary infrastructure situated within areas that rainfall intensity exceeds drainage capacity is vulnerable to pluivla flooding and can result in significant damage through floodwater loading, erosion of foundations etc.</t>
  </si>
  <si>
    <t>Potential destruction of assets.</t>
  </si>
  <si>
    <t>Potential for assets to be vulnerable to extreme winds causing damage.</t>
  </si>
  <si>
    <t>Potential minimal damage to assets from severe hail.</t>
  </si>
  <si>
    <t>Damage to ancillary infrastructure.</t>
  </si>
  <si>
    <t>Engineered slope failure could damage ancillary assets in close proximity to slopes.</t>
  </si>
  <si>
    <t>Sensitivity</t>
  </si>
  <si>
    <t>Exposure</t>
  </si>
  <si>
    <t>Vulnerability</t>
  </si>
  <si>
    <t>Highest score</t>
  </si>
  <si>
    <t>Highest rating</t>
  </si>
  <si>
    <t>Flooding (fluvial / river)</t>
  </si>
  <si>
    <t>Flooding (pluvial / surface water)</t>
  </si>
  <si>
    <t>Coastal erosion</t>
  </si>
  <si>
    <t xml:space="preserve">Vulnerability </t>
  </si>
  <si>
    <t>Prioritisation</t>
  </si>
  <si>
    <t>Key</t>
  </si>
  <si>
    <t>Low priority, under watching brief</t>
  </si>
  <si>
    <t>UWB</t>
  </si>
  <si>
    <t>Medium priority, under watching brief</t>
  </si>
  <si>
    <t>Medium priority, being taking forward</t>
  </si>
  <si>
    <t>MP</t>
  </si>
  <si>
    <t>High priority, being taken forward</t>
  </si>
  <si>
    <t>HP</t>
  </si>
  <si>
    <t>Climate variable</t>
  </si>
  <si>
    <t>Extreme cold</t>
  </si>
  <si>
    <t>Justification</t>
  </si>
  <si>
    <t xml:space="preserve">Assets under watching brief - consequence would be lower than other assets and  it is relatively unlikely that there will be a significant impact, and little experience of any impacts. </t>
  </si>
  <si>
    <t>Assets of medium priority are being take forward for wildfire . However, there is a lack of data  on wildfire probability nationally. A separate study is recommended to better understand wildfire as a hazard and its potential to affect the cycleways and greenways network in Ireland. There is a separated study on wildfire risk for Ireland being taken in next 1 - 2 years.</t>
  </si>
  <si>
    <t>Decision to screen-in assets which may not be designed for wind-loading.</t>
  </si>
  <si>
    <t>Assets for lightning are under watching brief but would recommend a separate study to better understand lightning as a hazard and its potential to affect the cycleways and greenways network in Ireland</t>
  </si>
  <si>
    <t xml:space="preserve">Recommend keeping potential impacts of hail on cycleways and greenway assets under a watching brief. Overall, there is limited projections for how duration/intensity of hail may change over future time periods. </t>
  </si>
  <si>
    <t>Decision to screen-in assets for natural landslides which would be destroyed in the event of a natural landslide. More likely for greenways to be exposed to natural landslides due to their position crossing the landscape. We will consider natural landslides alongside engineered slope failure during more detailed assessment.</t>
  </si>
  <si>
    <t>Fog is not likely to result in physical impact to assets on cycleways and greenways routes and so has been screened out.</t>
  </si>
  <si>
    <t>Higher temperatures could see ground subsidence and impact on drainage pipes.</t>
  </si>
  <si>
    <t>Assets under watching brief as overall there would likely be little impact to assets - consequence would be lower than other assets.</t>
  </si>
  <si>
    <t>Decision to screen-in assets as drought will have similar impacts to extreme heat.</t>
  </si>
  <si>
    <t>Generally, little impact is perceived for drainage - Lower consequence than other assets.</t>
  </si>
  <si>
    <t>Generally, little impact is perceived for earthworks - Lower consequence than other assets.</t>
  </si>
  <si>
    <t xml:space="preserve">Decision to screen assets in as groundwater flooding could have extensive impacts on pavements, through uplifting forces on pavement foundations and typically pavement probably not designed to be resilient to this. </t>
  </si>
  <si>
    <t>Lower consequence than other assets. Due to the bituminous nature of the material, they are not likely to be impacted by wind.</t>
  </si>
  <si>
    <t>Decision to screen-in assets as extreme wind could accelerate deterioration surface of routes with unbound materials.</t>
  </si>
  <si>
    <t>Rapid temperature change could lead to deterioration of pavements.</t>
  </si>
  <si>
    <t>Asset under watching brief as it is potentially covered in pavements types.</t>
  </si>
  <si>
    <t>Decision to screen assets in as groundwater flooding could have extensive impacts on utilities, affecting lighting and use of routes.</t>
  </si>
  <si>
    <t>Assets buried beneath ground - would have lower consequence than other assets.</t>
  </si>
  <si>
    <t>Assets typically buried and not likely to be affected by wind.</t>
  </si>
  <si>
    <t>Decision to screen-in assets as could be impacted by hot temperatures as they may be outside operating temperatures.</t>
  </si>
  <si>
    <t>Assets could be impacted by freezing temperatures as they may be outside operating temperatures.</t>
  </si>
  <si>
    <t>Monitoring technology will have lower consequence to operation of greenways than other assets.</t>
  </si>
  <si>
    <t>Decision to screen-in assets as older structures susceptible to subsidence</t>
  </si>
  <si>
    <t>Decision to screen assets in due to tunnels being of a historic nature, and are likely to be impacted by groundwater  flooding.</t>
  </si>
  <si>
    <t>Freezing temperatures would not have major consequence on landscaping.</t>
  </si>
  <si>
    <t>Lower consequence than other assets.</t>
  </si>
  <si>
    <t>Historic buildings on the network are likely to be impacted, and have therefore been taken forward.</t>
  </si>
  <si>
    <t>Identified that a number of buildings across the network are historic (e.g. old railway buildings) and therefore could be more susceptible to extreme cold.</t>
  </si>
  <si>
    <t>Decision to screen-in assets as older buildings susceptible to subsidence.</t>
  </si>
  <si>
    <t xml:space="preserve">Decision to screen-in assets as features of older buildings could be impacted by extreme wind conditions. </t>
  </si>
  <si>
    <t>Assets would have lower consequence than other assets.</t>
  </si>
  <si>
    <t>Sensitivity and Exposure Ratings</t>
  </si>
  <si>
    <t>Rating</t>
  </si>
  <si>
    <t>Score</t>
  </si>
  <si>
    <t>High</t>
  </si>
  <si>
    <t>Medium</t>
  </si>
  <si>
    <t>Low</t>
  </si>
  <si>
    <t>Vulnerability Ratings</t>
  </si>
  <si>
    <t>Confidence Ratings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</si>
</sst>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Arial"/>
      <family val="2"/>
    </font>
    <font>
      <sz val="11"/>
      <name val="Calibri"/>
      <family val="1"/>
      <scheme val="minor"/>
    </font>
    <font>
      <sz val="10"/>
      <name val="Arial"/>
      <family val="2"/>
    </font>
    <font>
      <b/>
      <sz val="11"/>
      <color rgb="FF152B58"/>
      <name val="Arial"/>
      <family val="2"/>
    </font>
    <font>
      <sz val="11"/>
      <color rgb="FF152B58"/>
      <name val="Arial"/>
      <family val="2"/>
    </font>
    <font>
      <i/>
      <sz val="9"/>
      <color theme="1"/>
      <name val="Arial"/>
      <family val="2"/>
    </font>
    <font>
      <b/>
      <sz val="22"/>
      <color rgb="FF152B58"/>
      <name val="Arial"/>
      <family val="2"/>
    </font>
    <font>
      <sz val="18"/>
      <color rgb="FF152B58"/>
      <name val="Arial"/>
      <family val="2"/>
    </font>
    <font>
      <sz val="11"/>
      <color rgb="FF000000"/>
      <name val="Times New Roman"/>
      <family val="1"/>
    </font>
    <font>
      <b/>
      <sz val="11"/>
      <color theme="1"/>
      <name val="Arial"/>
      <family val="2"/>
    </font>
    <font>
      <sz val="8"/>
      <name val="Arial"/>
      <family val="2"/>
    </font>
    <font>
      <i/>
      <sz val="11"/>
      <color rgb="FF152B58"/>
      <name val="Arial"/>
      <family val="2"/>
    </font>
    <font>
      <sz val="11"/>
      <color theme="6"/>
      <name val="Arial"/>
      <family val="2"/>
    </font>
    <font>
      <b/>
      <sz val="11"/>
      <color theme="6"/>
      <name val="Arial"/>
      <family val="2"/>
    </font>
    <font>
      <sz val="11"/>
      <name val="Arial"/>
      <family val="2"/>
    </font>
    <font>
      <b/>
      <sz val="11"/>
      <color theme="6" tint="-0.499984740745262"/>
      <name val="Arial"/>
      <family val="2"/>
    </font>
    <font>
      <sz val="11"/>
      <color theme="6" tint="-0.499984740745262"/>
      <name val="Arial"/>
      <family val="2"/>
    </font>
    <font>
      <b/>
      <sz val="26"/>
      <color rgb="FF152B58"/>
      <name val="Arial"/>
      <family val="2"/>
    </font>
  </fonts>
  <fills count="11">
    <fill>
      <patternFill patternType="none"/>
    </fill>
    <fill>
      <patternFill patternType="gray125"/>
    </fill>
    <fill>
      <patternFill patternType="solid">
        <fgColor theme="4" tint="0.59999389629810485"/>
        <bgColor indexed="64"/>
      </patternFill>
    </fill>
    <fill>
      <patternFill patternType="solid">
        <fgColor rgb="FFFF9966"/>
        <bgColor indexed="64"/>
      </patternFill>
    </fill>
    <fill>
      <patternFill patternType="solid">
        <fgColor theme="9" tint="0.59999389629810485"/>
        <bgColor indexed="64"/>
      </patternFill>
    </fill>
    <fill>
      <patternFill patternType="solid">
        <fgColor rgb="FF68CEF2"/>
        <bgColor indexed="64"/>
      </patternFill>
    </fill>
    <fill>
      <patternFill patternType="solid">
        <fgColor theme="0"/>
        <bgColor indexed="64"/>
      </patternFill>
    </fill>
    <fill>
      <patternFill patternType="solid">
        <fgColor rgb="FFFFFFFF"/>
        <bgColor indexed="64"/>
      </patternFill>
    </fill>
    <fill>
      <patternFill patternType="solid">
        <fgColor theme="3"/>
        <bgColor indexed="64"/>
      </patternFill>
    </fill>
    <fill>
      <patternFill patternType="solid">
        <fgColor theme="4" tint="0.39997558519241921"/>
        <bgColor indexed="64"/>
      </patternFill>
    </fill>
    <fill>
      <patternFill patternType="solid">
        <fgColor rgb="FFFFFF66"/>
        <bgColor indexed="64"/>
      </patternFill>
    </fill>
  </fills>
  <borders count="6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thin">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thin">
        <color indexed="64"/>
      </top>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diagonal/>
    </border>
    <border>
      <left/>
      <right style="medium">
        <color indexed="64"/>
      </right>
      <top style="thin">
        <color indexed="64"/>
      </top>
      <bottom style="medium">
        <color indexed="64"/>
      </bottom>
      <diagonal/>
    </border>
    <border>
      <left style="medium">
        <color indexed="64"/>
      </left>
      <right style="thin">
        <color indexed="64"/>
      </right>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style="medium">
        <color indexed="64"/>
      </right>
      <top style="thin">
        <color indexed="64"/>
      </top>
      <bottom/>
      <diagonal/>
    </border>
    <border>
      <left style="thin">
        <color indexed="64"/>
      </left>
      <right style="thin">
        <color indexed="64"/>
      </right>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right/>
      <top style="thin">
        <color indexed="64"/>
      </top>
      <bottom/>
      <diagonal/>
    </border>
    <border>
      <left style="medium">
        <color indexed="64"/>
      </left>
      <right/>
      <top style="medium">
        <color indexed="64"/>
      </top>
      <bottom style="thin">
        <color indexed="64"/>
      </bottom>
      <diagonal/>
    </border>
    <border>
      <left style="thin">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bottom/>
      <diagonal/>
    </border>
    <border>
      <left/>
      <right style="thin">
        <color indexed="64"/>
      </right>
      <top style="medium">
        <color indexed="64"/>
      </top>
      <bottom/>
      <diagonal/>
    </border>
    <border>
      <left/>
      <right style="thin">
        <color indexed="64"/>
      </right>
      <top/>
      <bottom/>
      <diagonal/>
    </border>
    <border>
      <left/>
      <right/>
      <top style="medium">
        <color indexed="64"/>
      </top>
      <bottom style="medium">
        <color indexed="64"/>
      </bottom>
      <diagonal/>
    </border>
    <border>
      <left/>
      <right/>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s>
  <cellStyleXfs count="3">
    <xf numFmtId="0" fontId="0" fillId="0" borderId="0"/>
    <xf numFmtId="0" fontId="1" fillId="0" borderId="0"/>
    <xf numFmtId="0" fontId="2" fillId="0" borderId="0"/>
  </cellStyleXfs>
  <cellXfs count="225">
    <xf numFmtId="0" fontId="0" fillId="0" borderId="0" xfId="0"/>
    <xf numFmtId="0" fontId="4" fillId="0" borderId="0" xfId="0" applyFont="1"/>
    <xf numFmtId="0" fontId="4" fillId="0" borderId="11" xfId="0" applyFont="1" applyBorder="1"/>
    <xf numFmtId="0" fontId="4" fillId="0" borderId="12" xfId="0" applyFont="1" applyBorder="1"/>
    <xf numFmtId="0" fontId="4" fillId="0" borderId="13" xfId="0" applyFont="1" applyBorder="1"/>
    <xf numFmtId="0" fontId="4" fillId="0" borderId="6" xfId="0" applyFont="1" applyBorder="1"/>
    <xf numFmtId="0" fontId="4" fillId="0" borderId="8" xfId="0" applyFont="1" applyBorder="1"/>
    <xf numFmtId="0" fontId="4" fillId="0" borderId="9" xfId="0" applyFont="1" applyBorder="1"/>
    <xf numFmtId="0" fontId="4" fillId="0" borderId="10" xfId="0" applyFont="1" applyBorder="1"/>
    <xf numFmtId="0" fontId="4" fillId="3" borderId="16" xfId="0" applyFont="1" applyFill="1" applyBorder="1"/>
    <xf numFmtId="0" fontId="3" fillId="0" borderId="0" xfId="0" applyFont="1"/>
    <xf numFmtId="0" fontId="4" fillId="0" borderId="14" xfId="0" applyFont="1" applyBorder="1"/>
    <xf numFmtId="0" fontId="4" fillId="0" borderId="15" xfId="0" applyFont="1" applyBorder="1"/>
    <xf numFmtId="0" fontId="4" fillId="2" borderId="16" xfId="0" applyFont="1" applyFill="1" applyBorder="1"/>
    <xf numFmtId="0" fontId="4" fillId="4" borderId="18" xfId="0" applyFont="1" applyFill="1" applyBorder="1"/>
    <xf numFmtId="0" fontId="4" fillId="0" borderId="21" xfId="0" applyFont="1" applyBorder="1"/>
    <xf numFmtId="0" fontId="4" fillId="2" borderId="17" xfId="0" applyFont="1" applyFill="1" applyBorder="1"/>
    <xf numFmtId="0" fontId="4" fillId="3" borderId="17" xfId="0" applyFont="1" applyFill="1" applyBorder="1"/>
    <xf numFmtId="0" fontId="4" fillId="0" borderId="20" xfId="0" applyFont="1" applyBorder="1"/>
    <xf numFmtId="0" fontId="4" fillId="4" borderId="19" xfId="0" applyFont="1" applyFill="1" applyBorder="1"/>
    <xf numFmtId="0" fontId="4" fillId="0" borderId="3" xfId="0" applyFont="1" applyBorder="1"/>
    <xf numFmtId="0" fontId="5" fillId="0" borderId="0" xfId="0" applyFont="1" applyAlignment="1">
      <alignment vertical="center"/>
    </xf>
    <xf numFmtId="0" fontId="4" fillId="6" borderId="0" xfId="0" applyFont="1" applyFill="1"/>
    <xf numFmtId="0" fontId="7" fillId="6" borderId="0" xfId="0" applyFont="1" applyFill="1"/>
    <xf numFmtId="0" fontId="3" fillId="6" borderId="0" xfId="0" applyFont="1" applyFill="1"/>
    <xf numFmtId="0" fontId="4" fillId="6" borderId="0" xfId="0" applyFont="1" applyFill="1" applyAlignment="1">
      <alignment wrapText="1"/>
    </xf>
    <xf numFmtId="0" fontId="3" fillId="6" borderId="0" xfId="0" applyFont="1" applyFill="1" applyAlignment="1">
      <alignment wrapText="1"/>
    </xf>
    <xf numFmtId="0" fontId="6" fillId="6" borderId="0" xfId="0" applyFont="1" applyFill="1" applyAlignment="1">
      <alignment horizontal="left"/>
    </xf>
    <xf numFmtId="0" fontId="6" fillId="6" borderId="0" xfId="0" applyFont="1" applyFill="1"/>
    <xf numFmtId="0" fontId="8" fillId="0" borderId="0" xfId="0" applyFont="1" applyAlignment="1">
      <alignment horizontal="left" vertical="top" wrapText="1"/>
    </xf>
    <xf numFmtId="0" fontId="8" fillId="0" borderId="0" xfId="0" applyFont="1" applyAlignment="1">
      <alignment wrapText="1"/>
    </xf>
    <xf numFmtId="0" fontId="4" fillId="0" borderId="41" xfId="0" applyFont="1" applyBorder="1"/>
    <xf numFmtId="0" fontId="4" fillId="0" borderId="24" xfId="0" applyFont="1" applyBorder="1"/>
    <xf numFmtId="0" fontId="4" fillId="0" borderId="16" xfId="0" applyFont="1" applyBorder="1"/>
    <xf numFmtId="0" fontId="4" fillId="0" borderId="18" xfId="0" applyFont="1" applyBorder="1"/>
    <xf numFmtId="0" fontId="4" fillId="4" borderId="17" xfId="0" applyFont="1" applyFill="1" applyBorder="1"/>
    <xf numFmtId="0" fontId="4" fillId="2" borderId="19" xfId="0" applyFont="1" applyFill="1" applyBorder="1"/>
    <xf numFmtId="0" fontId="4" fillId="0" borderId="29" xfId="0" applyFont="1" applyBorder="1"/>
    <xf numFmtId="0" fontId="4" fillId="0" borderId="45" xfId="0" applyFont="1" applyBorder="1"/>
    <xf numFmtId="0" fontId="0" fillId="0" borderId="1" xfId="0" applyBorder="1"/>
    <xf numFmtId="0" fontId="3" fillId="5" borderId="25" xfId="0" applyFont="1" applyFill="1" applyBorder="1"/>
    <xf numFmtId="0" fontId="3" fillId="5" borderId="26" xfId="0" applyFont="1" applyFill="1" applyBorder="1"/>
    <xf numFmtId="0" fontId="9" fillId="5" borderId="26" xfId="0" applyFont="1" applyFill="1" applyBorder="1"/>
    <xf numFmtId="0" fontId="4" fillId="7" borderId="0" xfId="0" applyFont="1" applyFill="1"/>
    <xf numFmtId="0" fontId="5" fillId="7" borderId="0" xfId="0" applyFont="1" applyFill="1" applyAlignment="1">
      <alignment vertical="center"/>
    </xf>
    <xf numFmtId="0" fontId="3" fillId="5" borderId="35" xfId="0" applyFont="1" applyFill="1" applyBorder="1" applyAlignment="1">
      <alignment horizontal="center" wrapText="1"/>
    </xf>
    <xf numFmtId="0" fontId="9" fillId="5" borderId="28" xfId="0" applyFont="1" applyFill="1" applyBorder="1"/>
    <xf numFmtId="0" fontId="9" fillId="5" borderId="25" xfId="0" applyFont="1" applyFill="1" applyBorder="1"/>
    <xf numFmtId="0" fontId="9" fillId="5" borderId="27" xfId="0" applyFont="1" applyFill="1" applyBorder="1"/>
    <xf numFmtId="0" fontId="9" fillId="5" borderId="48" xfId="0" applyFont="1" applyFill="1" applyBorder="1"/>
    <xf numFmtId="0" fontId="3" fillId="5" borderId="28" xfId="0" applyFont="1" applyFill="1" applyBorder="1"/>
    <xf numFmtId="0" fontId="4" fillId="6" borderId="0" xfId="0" applyFont="1" applyFill="1" applyAlignment="1">
      <alignment horizontal="left" wrapText="1"/>
    </xf>
    <xf numFmtId="0" fontId="3" fillId="6" borderId="0" xfId="0" applyFont="1" applyFill="1" applyAlignment="1">
      <alignment horizontal="left" wrapText="1"/>
    </xf>
    <xf numFmtId="0" fontId="4" fillId="6" borderId="14" xfId="0" applyFont="1" applyFill="1" applyBorder="1" applyAlignment="1">
      <alignment horizontal="left" wrapText="1"/>
    </xf>
    <xf numFmtId="0" fontId="4" fillId="6" borderId="21" xfId="0" applyFont="1" applyFill="1" applyBorder="1" applyAlignment="1">
      <alignment horizontal="left" wrapText="1"/>
    </xf>
    <xf numFmtId="0" fontId="4" fillId="6" borderId="21" xfId="0" applyFont="1" applyFill="1" applyBorder="1"/>
    <xf numFmtId="0" fontId="4" fillId="6" borderId="16" xfId="0" applyFont="1" applyFill="1" applyBorder="1"/>
    <xf numFmtId="0" fontId="4" fillId="6" borderId="17" xfId="0" applyFont="1" applyFill="1" applyBorder="1"/>
    <xf numFmtId="0" fontId="3" fillId="6" borderId="16" xfId="0" applyFont="1" applyFill="1" applyBorder="1"/>
    <xf numFmtId="0" fontId="4" fillId="0" borderId="0" xfId="0" applyFont="1" applyAlignment="1">
      <alignment wrapText="1"/>
    </xf>
    <xf numFmtId="0" fontId="4" fillId="6" borderId="17" xfId="0" applyFont="1" applyFill="1" applyBorder="1" applyAlignment="1">
      <alignment wrapText="1"/>
    </xf>
    <xf numFmtId="0" fontId="4" fillId="6" borderId="0" xfId="0" applyFont="1" applyFill="1" applyAlignment="1">
      <alignment horizontal="left" vertical="top" wrapText="1"/>
    </xf>
    <xf numFmtId="0" fontId="4" fillId="6" borderId="16" xfId="0" applyFont="1" applyFill="1" applyBorder="1" applyAlignment="1">
      <alignment wrapText="1"/>
    </xf>
    <xf numFmtId="0" fontId="4" fillId="6" borderId="15" xfId="0" applyFont="1" applyFill="1" applyBorder="1" applyAlignment="1">
      <alignment horizontal="left" wrapText="1"/>
    </xf>
    <xf numFmtId="0" fontId="3" fillId="6" borderId="21" xfId="0" applyFont="1" applyFill="1" applyBorder="1" applyAlignment="1">
      <alignment horizontal="left" wrapText="1"/>
    </xf>
    <xf numFmtId="0" fontId="3" fillId="6" borderId="15" xfId="0" applyFont="1" applyFill="1" applyBorder="1" applyAlignment="1">
      <alignment horizontal="left" wrapText="1"/>
    </xf>
    <xf numFmtId="0" fontId="3" fillId="6" borderId="17" xfId="0" applyFont="1" applyFill="1" applyBorder="1" applyAlignment="1">
      <alignment wrapText="1"/>
    </xf>
    <xf numFmtId="0" fontId="4" fillId="6" borderId="18" xfId="0" applyFont="1" applyFill="1" applyBorder="1"/>
    <xf numFmtId="0" fontId="4" fillId="6" borderId="20" xfId="0" applyFont="1" applyFill="1" applyBorder="1"/>
    <xf numFmtId="0" fontId="4" fillId="6" borderId="19" xfId="0" applyFont="1" applyFill="1" applyBorder="1"/>
    <xf numFmtId="0" fontId="3" fillId="6" borderId="0" xfId="0" applyFont="1" applyFill="1" applyAlignment="1">
      <alignment horizontal="left" vertical="top" wrapText="1"/>
    </xf>
    <xf numFmtId="0" fontId="3" fillId="6" borderId="14" xfId="0" applyFont="1" applyFill="1" applyBorder="1" applyAlignment="1">
      <alignment horizontal="left" vertical="top"/>
    </xf>
    <xf numFmtId="0" fontId="4" fillId="6" borderId="16" xfId="0" applyFont="1" applyFill="1" applyBorder="1" applyAlignment="1">
      <alignment horizontal="left" wrapText="1"/>
    </xf>
    <xf numFmtId="0" fontId="3" fillId="5" borderId="44" xfId="0" applyFont="1" applyFill="1" applyBorder="1" applyAlignment="1">
      <alignment horizontal="center"/>
    </xf>
    <xf numFmtId="0" fontId="3" fillId="5" borderId="40" xfId="0" applyFont="1" applyFill="1" applyBorder="1" applyAlignment="1">
      <alignment horizontal="center"/>
    </xf>
    <xf numFmtId="0" fontId="0" fillId="0" borderId="4" xfId="0" applyBorder="1"/>
    <xf numFmtId="0" fontId="3" fillId="5" borderId="40" xfId="0" applyFont="1" applyFill="1" applyBorder="1" applyAlignment="1">
      <alignment horizontal="center" wrapText="1"/>
    </xf>
    <xf numFmtId="0" fontId="3" fillId="5" borderId="44" xfId="0" applyFont="1" applyFill="1" applyBorder="1" applyAlignment="1">
      <alignment horizontal="center" wrapText="1"/>
    </xf>
    <xf numFmtId="0" fontId="4" fillId="0" borderId="60" xfId="0" applyFont="1" applyBorder="1"/>
    <xf numFmtId="0" fontId="4" fillId="0" borderId="37" xfId="0" applyFont="1" applyBorder="1"/>
    <xf numFmtId="0" fontId="9" fillId="5" borderId="59" xfId="0" applyFont="1" applyFill="1" applyBorder="1"/>
    <xf numFmtId="0" fontId="12" fillId="0" borderId="60" xfId="0" applyFont="1" applyBorder="1"/>
    <xf numFmtId="0" fontId="12" fillId="0" borderId="0" xfId="0" applyFont="1"/>
    <xf numFmtId="0" fontId="12" fillId="0" borderId="37" xfId="0" applyFont="1" applyBorder="1"/>
    <xf numFmtId="0" fontId="13" fillId="5" borderId="25" xfId="0" applyFont="1" applyFill="1" applyBorder="1"/>
    <xf numFmtId="0" fontId="13" fillId="5" borderId="26" xfId="0" applyFont="1" applyFill="1" applyBorder="1"/>
    <xf numFmtId="0" fontId="13" fillId="5" borderId="59" xfId="0" applyFont="1" applyFill="1" applyBorder="1"/>
    <xf numFmtId="0" fontId="0" fillId="0" borderId="0" xfId="0" applyAlignment="1">
      <alignment wrapText="1"/>
    </xf>
    <xf numFmtId="0" fontId="13" fillId="5" borderId="44" xfId="0" applyFont="1" applyFill="1" applyBorder="1" applyAlignment="1">
      <alignment horizontal="center" wrapText="1"/>
    </xf>
    <xf numFmtId="0" fontId="14" fillId="0" borderId="1" xfId="0" applyFont="1" applyBorder="1" applyAlignment="1">
      <alignment wrapText="1"/>
    </xf>
    <xf numFmtId="0" fontId="15" fillId="5" borderId="8" xfId="0" applyFont="1" applyFill="1" applyBorder="1" applyAlignment="1">
      <alignment horizontal="center" wrapText="1"/>
    </xf>
    <xf numFmtId="0" fontId="15" fillId="5" borderId="9" xfId="0" applyFont="1" applyFill="1" applyBorder="1" applyAlignment="1">
      <alignment horizontal="center" wrapText="1"/>
    </xf>
    <xf numFmtId="0" fontId="15" fillId="5" borderId="10" xfId="0" applyFont="1" applyFill="1" applyBorder="1" applyAlignment="1">
      <alignment horizontal="center" wrapText="1"/>
    </xf>
    <xf numFmtId="0" fontId="16" fillId="0" borderId="3" xfId="0" applyFont="1" applyBorder="1"/>
    <xf numFmtId="0" fontId="16" fillId="0" borderId="5" xfId="0" applyFont="1" applyBorder="1"/>
    <xf numFmtId="0" fontId="0" fillId="9" borderId="3" xfId="0" applyFill="1" applyBorder="1"/>
    <xf numFmtId="0" fontId="0" fillId="9" borderId="4" xfId="0" applyFill="1" applyBorder="1"/>
    <xf numFmtId="0" fontId="0" fillId="4" borderId="4" xfId="0" applyFill="1" applyBorder="1"/>
    <xf numFmtId="0" fontId="16" fillId="0" borderId="6" xfId="0" applyFont="1" applyBorder="1"/>
    <xf numFmtId="0" fontId="16" fillId="0" borderId="7" xfId="0" applyFont="1" applyBorder="1"/>
    <xf numFmtId="0" fontId="0" fillId="9" borderId="6" xfId="0" applyFill="1" applyBorder="1"/>
    <xf numFmtId="0" fontId="0" fillId="9" borderId="1" xfId="0" applyFill="1" applyBorder="1"/>
    <xf numFmtId="0" fontId="0" fillId="4" borderId="1" xfId="0" applyFill="1" applyBorder="1"/>
    <xf numFmtId="0" fontId="16" fillId="0" borderId="8" xfId="0" applyFont="1" applyBorder="1"/>
    <xf numFmtId="0" fontId="16" fillId="0" borderId="10" xfId="0" applyFont="1" applyBorder="1"/>
    <xf numFmtId="0" fontId="0" fillId="9" borderId="9" xfId="0" applyFill="1" applyBorder="1"/>
    <xf numFmtId="0" fontId="0" fillId="4" borderId="9" xfId="0" applyFill="1" applyBorder="1"/>
    <xf numFmtId="0" fontId="0" fillId="0" borderId="4" xfId="0" applyBorder="1" applyAlignment="1">
      <alignment wrapText="1"/>
    </xf>
    <xf numFmtId="0" fontId="0" fillId="0" borderId="5" xfId="0" applyBorder="1"/>
    <xf numFmtId="0" fontId="0" fillId="0" borderId="1" xfId="0" applyBorder="1" applyAlignment="1">
      <alignment wrapText="1"/>
    </xf>
    <xf numFmtId="0" fontId="0" fillId="0" borderId="7" xfId="0" applyBorder="1"/>
    <xf numFmtId="0" fontId="0" fillId="9" borderId="8" xfId="0" applyFill="1" applyBorder="1"/>
    <xf numFmtId="0" fontId="0" fillId="0" borderId="9" xfId="0" applyBorder="1" applyAlignment="1">
      <alignment wrapText="1"/>
    </xf>
    <xf numFmtId="0" fontId="0" fillId="0" borderId="9" xfId="0" applyBorder="1"/>
    <xf numFmtId="0" fontId="0" fillId="0" borderId="10" xfId="0" applyBorder="1"/>
    <xf numFmtId="0" fontId="0" fillId="10" borderId="4" xfId="0" applyFill="1" applyBorder="1"/>
    <xf numFmtId="0" fontId="0" fillId="3" borderId="4" xfId="0" applyFill="1" applyBorder="1"/>
    <xf numFmtId="0" fontId="0" fillId="10" borderId="1" xfId="0" applyFill="1" applyBorder="1"/>
    <xf numFmtId="0" fontId="0" fillId="3" borderId="1" xfId="0" applyFill="1" applyBorder="1"/>
    <xf numFmtId="0" fontId="0" fillId="10" borderId="9" xfId="0" applyFill="1" applyBorder="1"/>
    <xf numFmtId="0" fontId="0" fillId="3" borderId="9" xfId="0" applyFill="1" applyBorder="1"/>
    <xf numFmtId="0" fontId="4" fillId="4" borderId="0" xfId="0" applyFont="1" applyFill="1" applyAlignment="1">
      <alignment wrapText="1"/>
    </xf>
    <xf numFmtId="0" fontId="4" fillId="10" borderId="0" xfId="0" applyFont="1" applyFill="1" applyAlignment="1">
      <alignment wrapText="1"/>
    </xf>
    <xf numFmtId="0" fontId="4" fillId="3" borderId="0" xfId="0" applyFont="1" applyFill="1" applyAlignment="1">
      <alignment wrapText="1"/>
    </xf>
    <xf numFmtId="0" fontId="4" fillId="9" borderId="0" xfId="0" applyFont="1" applyFill="1" applyAlignment="1">
      <alignment wrapText="1"/>
    </xf>
    <xf numFmtId="0" fontId="15" fillId="5" borderId="2" xfId="0" applyFont="1" applyFill="1" applyBorder="1" applyAlignment="1">
      <alignment horizontal="center" wrapText="1"/>
    </xf>
    <xf numFmtId="0" fontId="15" fillId="5" borderId="1" xfId="0" applyFont="1" applyFill="1" applyBorder="1" applyAlignment="1">
      <alignment horizontal="center" wrapText="1"/>
    </xf>
    <xf numFmtId="0" fontId="14" fillId="0" borderId="11" xfId="0" applyFont="1" applyBorder="1"/>
    <xf numFmtId="0" fontId="14" fillId="0" borderId="12" xfId="0" applyFont="1" applyBorder="1" applyAlignment="1">
      <alignment vertical="center" wrapText="1"/>
    </xf>
    <xf numFmtId="0" fontId="14" fillId="0" borderId="2" xfId="0" applyFont="1" applyBorder="1"/>
    <xf numFmtId="0" fontId="14" fillId="0" borderId="6" xfId="0" applyFont="1" applyBorder="1"/>
    <xf numFmtId="0" fontId="14" fillId="0" borderId="1" xfId="0" applyFont="1" applyBorder="1"/>
    <xf numFmtId="0" fontId="14" fillId="0" borderId="12" xfId="0" applyFont="1" applyBorder="1"/>
    <xf numFmtId="0" fontId="14" fillId="0" borderId="2" xfId="0" applyFont="1" applyBorder="1" applyAlignment="1">
      <alignment wrapText="1"/>
    </xf>
    <xf numFmtId="0" fontId="14" fillId="0" borderId="13" xfId="0" applyFont="1" applyBorder="1"/>
    <xf numFmtId="0" fontId="14" fillId="0" borderId="3" xfId="0" applyFont="1" applyBorder="1"/>
    <xf numFmtId="0" fontId="14" fillId="0" borderId="4" xfId="0" applyFont="1" applyBorder="1"/>
    <xf numFmtId="0" fontId="14" fillId="0" borderId="5" xfId="0" applyFont="1" applyBorder="1"/>
    <xf numFmtId="0" fontId="14" fillId="0" borderId="4" xfId="0" applyFont="1" applyBorder="1" applyAlignment="1">
      <alignment wrapText="1"/>
    </xf>
    <xf numFmtId="0" fontId="14" fillId="0" borderId="45" xfId="0" applyFont="1" applyBorder="1"/>
    <xf numFmtId="0" fontId="14" fillId="0" borderId="60" xfId="0" applyFont="1" applyBorder="1"/>
    <xf numFmtId="0" fontId="14" fillId="0" borderId="7" xfId="0" applyFont="1" applyBorder="1"/>
    <xf numFmtId="0" fontId="14" fillId="0" borderId="1" xfId="0" applyFont="1" applyBorder="1" applyAlignment="1">
      <alignment vertical="center" wrapText="1"/>
    </xf>
    <xf numFmtId="0" fontId="14" fillId="0" borderId="12" xfId="0" applyFont="1" applyBorder="1" applyAlignment="1">
      <alignment wrapText="1"/>
    </xf>
    <xf numFmtId="0" fontId="14" fillId="0" borderId="56" xfId="0" applyFont="1" applyBorder="1" applyAlignment="1">
      <alignment wrapText="1"/>
    </xf>
    <xf numFmtId="0" fontId="14" fillId="8" borderId="6" xfId="0" applyFont="1" applyFill="1" applyBorder="1"/>
    <xf numFmtId="0" fontId="15" fillId="5" borderId="42" xfId="0" applyFont="1" applyFill="1" applyBorder="1" applyAlignment="1">
      <alignment horizontal="center" wrapText="1"/>
    </xf>
    <xf numFmtId="0" fontId="15" fillId="5" borderId="25" xfId="0" applyFont="1" applyFill="1" applyBorder="1" applyAlignment="1">
      <alignment horizontal="center" wrapText="1"/>
    </xf>
    <xf numFmtId="0" fontId="15" fillId="5" borderId="26" xfId="0" applyFont="1" applyFill="1" applyBorder="1" applyAlignment="1">
      <alignment horizontal="center" wrapText="1"/>
    </xf>
    <xf numFmtId="0" fontId="15" fillId="5" borderId="28" xfId="0" applyFont="1" applyFill="1" applyBorder="1" applyAlignment="1">
      <alignment horizontal="center" wrapText="1"/>
    </xf>
    <xf numFmtId="0" fontId="15" fillId="5" borderId="27" xfId="0" applyFont="1" applyFill="1" applyBorder="1" applyAlignment="1">
      <alignment horizontal="center" wrapText="1"/>
    </xf>
    <xf numFmtId="0" fontId="14" fillId="0" borderId="22" xfId="0" applyFont="1" applyBorder="1"/>
    <xf numFmtId="0" fontId="15" fillId="5" borderId="6" xfId="0" applyFont="1" applyFill="1" applyBorder="1" applyAlignment="1">
      <alignment horizontal="center" wrapText="1"/>
    </xf>
    <xf numFmtId="0" fontId="15" fillId="5" borderId="7" xfId="0" applyFont="1" applyFill="1" applyBorder="1" applyAlignment="1">
      <alignment horizontal="center" wrapText="1"/>
    </xf>
    <xf numFmtId="0" fontId="15" fillId="5" borderId="54" xfId="0" applyFont="1" applyFill="1" applyBorder="1" applyAlignment="1">
      <alignment horizontal="center" wrapText="1"/>
    </xf>
    <xf numFmtId="0" fontId="15" fillId="5" borderId="43" xfId="0" applyFont="1" applyFill="1" applyBorder="1" applyAlignment="1">
      <alignment horizontal="center" wrapText="1"/>
    </xf>
    <xf numFmtId="0" fontId="15" fillId="5" borderId="55" xfId="0" applyFont="1" applyFill="1" applyBorder="1" applyAlignment="1">
      <alignment horizontal="center" wrapText="1"/>
    </xf>
    <xf numFmtId="0" fontId="17" fillId="0" borderId="0" xfId="0" applyFont="1" applyAlignment="1">
      <alignment horizontal="left"/>
    </xf>
    <xf numFmtId="0" fontId="4" fillId="5" borderId="1" xfId="0" applyFont="1" applyFill="1" applyBorder="1" applyAlignment="1">
      <alignment wrapText="1"/>
    </xf>
    <xf numFmtId="0" fontId="4" fillId="6" borderId="0" xfId="0" applyFont="1" applyFill="1" applyAlignment="1">
      <alignment horizontal="left" wrapText="1"/>
    </xf>
    <xf numFmtId="0" fontId="3" fillId="6" borderId="18" xfId="0" applyFont="1" applyFill="1" applyBorder="1" applyAlignment="1">
      <alignment horizontal="left" wrapText="1"/>
    </xf>
    <xf numFmtId="0" fontId="3" fillId="6" borderId="20" xfId="0" applyFont="1" applyFill="1" applyBorder="1" applyAlignment="1">
      <alignment horizontal="left" wrapText="1"/>
    </xf>
    <xf numFmtId="0" fontId="3" fillId="6" borderId="19" xfId="0" applyFont="1" applyFill="1" applyBorder="1" applyAlignment="1">
      <alignment horizontal="left" wrapText="1"/>
    </xf>
    <xf numFmtId="0" fontId="3" fillId="6" borderId="0" xfId="0" applyFont="1" applyFill="1" applyAlignment="1">
      <alignment horizontal="left" wrapText="1"/>
    </xf>
    <xf numFmtId="0" fontId="14" fillId="0" borderId="31" xfId="0" applyFont="1" applyBorder="1" applyAlignment="1">
      <alignment vertical="center" wrapText="1"/>
    </xf>
    <xf numFmtId="0" fontId="14" fillId="0" borderId="44" xfId="0" applyFont="1" applyBorder="1" applyAlignment="1">
      <alignment vertical="center" wrapText="1"/>
    </xf>
    <xf numFmtId="0" fontId="14" fillId="0" borderId="12" xfId="0" applyFont="1" applyBorder="1" applyAlignment="1">
      <alignment vertical="center" wrapText="1"/>
    </xf>
    <xf numFmtId="0" fontId="15" fillId="5" borderId="52" xfId="0" applyFont="1" applyFill="1" applyBorder="1" applyAlignment="1">
      <alignment horizontal="center" wrapText="1"/>
    </xf>
    <xf numFmtId="0" fontId="15" fillId="5" borderId="35" xfId="0" applyFont="1" applyFill="1" applyBorder="1" applyAlignment="1">
      <alignment horizontal="center" wrapText="1"/>
    </xf>
    <xf numFmtId="0" fontId="15" fillId="5" borderId="36" xfId="0" applyFont="1" applyFill="1" applyBorder="1" applyAlignment="1">
      <alignment horizontal="center" wrapText="1"/>
    </xf>
    <xf numFmtId="0" fontId="15" fillId="5" borderId="23" xfId="0" applyFont="1" applyFill="1" applyBorder="1" applyAlignment="1">
      <alignment horizontal="center"/>
    </xf>
    <xf numFmtId="0" fontId="15" fillId="5" borderId="37" xfId="0" applyFont="1" applyFill="1" applyBorder="1" applyAlignment="1">
      <alignment horizontal="center"/>
    </xf>
    <xf numFmtId="0" fontId="15" fillId="5" borderId="39" xfId="0" applyFont="1" applyFill="1" applyBorder="1" applyAlignment="1">
      <alignment horizontal="center"/>
    </xf>
    <xf numFmtId="0" fontId="15" fillId="5" borderId="41" xfId="0" applyFont="1" applyFill="1" applyBorder="1" applyAlignment="1">
      <alignment horizontal="center"/>
    </xf>
    <xf numFmtId="0" fontId="15" fillId="5" borderId="42" xfId="0" applyFont="1" applyFill="1" applyBorder="1" applyAlignment="1">
      <alignment horizontal="center" wrapText="1"/>
    </xf>
    <xf numFmtId="0" fontId="15" fillId="5" borderId="43" xfId="0" applyFont="1" applyFill="1" applyBorder="1" applyAlignment="1">
      <alignment horizontal="center"/>
    </xf>
    <xf numFmtId="0" fontId="15" fillId="5" borderId="51" xfId="0" applyFont="1" applyFill="1" applyBorder="1" applyAlignment="1">
      <alignment horizontal="center"/>
    </xf>
    <xf numFmtId="0" fontId="15" fillId="5" borderId="38" xfId="0" applyFont="1" applyFill="1" applyBorder="1" applyAlignment="1">
      <alignment horizontal="center"/>
    </xf>
    <xf numFmtId="0" fontId="15" fillId="5" borderId="32" xfId="0" applyFont="1" applyFill="1" applyBorder="1" applyAlignment="1">
      <alignment horizontal="center"/>
    </xf>
    <xf numFmtId="0" fontId="15" fillId="5" borderId="46" xfId="0" applyFont="1" applyFill="1" applyBorder="1" applyAlignment="1">
      <alignment horizontal="center"/>
    </xf>
    <xf numFmtId="0" fontId="15" fillId="5" borderId="22" xfId="0" applyFont="1" applyFill="1" applyBorder="1" applyAlignment="1">
      <alignment horizontal="center" wrapText="1"/>
    </xf>
    <xf numFmtId="0" fontId="15" fillId="5" borderId="33" xfId="0" applyFont="1" applyFill="1" applyBorder="1" applyAlignment="1">
      <alignment horizontal="center" wrapText="1"/>
    </xf>
    <xf numFmtId="0" fontId="3" fillId="5" borderId="31" xfId="0" applyFont="1" applyFill="1" applyBorder="1" applyAlignment="1">
      <alignment horizontal="center"/>
    </xf>
    <xf numFmtId="0" fontId="3" fillId="5" borderId="44" xfId="0" applyFont="1" applyFill="1" applyBorder="1" applyAlignment="1">
      <alignment horizontal="center"/>
    </xf>
    <xf numFmtId="0" fontId="3" fillId="5" borderId="47" xfId="0" applyFont="1" applyFill="1" applyBorder="1" applyAlignment="1">
      <alignment horizontal="center"/>
    </xf>
    <xf numFmtId="0" fontId="3" fillId="5" borderId="30" xfId="0" applyFont="1" applyFill="1" applyBorder="1" applyAlignment="1">
      <alignment horizontal="center"/>
    </xf>
    <xf numFmtId="0" fontId="3" fillId="5" borderId="40" xfId="0" applyFont="1" applyFill="1" applyBorder="1" applyAlignment="1">
      <alignment horizontal="center"/>
    </xf>
    <xf numFmtId="0" fontId="3" fillId="5" borderId="50" xfId="0" applyFont="1" applyFill="1" applyBorder="1" applyAlignment="1">
      <alignment horizontal="center"/>
    </xf>
    <xf numFmtId="0" fontId="15" fillId="5" borderId="24" xfId="0" applyFont="1" applyFill="1" applyBorder="1" applyAlignment="1">
      <alignment horizontal="center"/>
    </xf>
    <xf numFmtId="0" fontId="3" fillId="5" borderId="34" xfId="0" applyFont="1" applyFill="1" applyBorder="1" applyAlignment="1">
      <alignment horizontal="center"/>
    </xf>
    <xf numFmtId="0" fontId="3" fillId="5" borderId="53" xfId="0" applyFont="1" applyFill="1" applyBorder="1" applyAlignment="1">
      <alignment horizontal="center"/>
    </xf>
    <xf numFmtId="0" fontId="3" fillId="5" borderId="49" xfId="0" applyFont="1" applyFill="1" applyBorder="1" applyAlignment="1">
      <alignment horizontal="center"/>
    </xf>
    <xf numFmtId="0" fontId="3" fillId="5" borderId="35" xfId="0" applyFont="1" applyFill="1" applyBorder="1" applyAlignment="1">
      <alignment horizontal="center" wrapText="1"/>
    </xf>
    <xf numFmtId="0" fontId="15" fillId="5" borderId="4" xfId="0" applyFont="1" applyFill="1" applyBorder="1" applyAlignment="1">
      <alignment horizontal="center" wrapText="1"/>
    </xf>
    <xf numFmtId="0" fontId="14" fillId="0" borderId="57" xfId="0" applyFont="1" applyBorder="1" applyAlignment="1">
      <alignment vertical="center" wrapText="1"/>
    </xf>
    <xf numFmtId="0" fontId="14" fillId="0" borderId="58" xfId="0" applyFont="1" applyBorder="1" applyAlignment="1">
      <alignment vertical="center" wrapText="1"/>
    </xf>
    <xf numFmtId="0" fontId="14" fillId="0" borderId="29" xfId="0" applyFont="1" applyBorder="1" applyAlignment="1">
      <alignment vertical="center" wrapText="1"/>
    </xf>
    <xf numFmtId="0" fontId="3" fillId="5" borderId="3" xfId="0" applyFont="1" applyFill="1" applyBorder="1" applyAlignment="1">
      <alignment horizontal="center" wrapText="1"/>
    </xf>
    <xf numFmtId="0" fontId="3" fillId="5" borderId="4" xfId="0" applyFont="1" applyFill="1" applyBorder="1" applyAlignment="1">
      <alignment horizontal="center" wrapText="1"/>
    </xf>
    <xf numFmtId="0" fontId="3" fillId="5" borderId="22" xfId="0" applyFont="1" applyFill="1" applyBorder="1" applyAlignment="1">
      <alignment horizontal="center" wrapText="1"/>
    </xf>
    <xf numFmtId="0" fontId="3" fillId="5" borderId="5" xfId="0" applyFont="1" applyFill="1" applyBorder="1" applyAlignment="1">
      <alignment horizontal="center" wrapText="1"/>
    </xf>
    <xf numFmtId="0" fontId="15" fillId="5" borderId="2" xfId="0" applyFont="1" applyFill="1" applyBorder="1" applyAlignment="1">
      <alignment horizontal="center" wrapText="1"/>
    </xf>
    <xf numFmtId="0" fontId="15" fillId="5" borderId="62" xfId="0" applyFont="1" applyFill="1" applyBorder="1" applyAlignment="1">
      <alignment horizontal="center" wrapText="1"/>
    </xf>
    <xf numFmtId="0" fontId="15" fillId="5" borderId="1" xfId="0" applyFont="1" applyFill="1" applyBorder="1" applyAlignment="1">
      <alignment horizontal="center" wrapText="1"/>
    </xf>
    <xf numFmtId="0" fontId="15" fillId="5" borderId="63" xfId="0" applyFont="1" applyFill="1" applyBorder="1" applyAlignment="1">
      <alignment horizontal="center" wrapText="1"/>
    </xf>
    <xf numFmtId="0" fontId="17" fillId="0" borderId="0" xfId="0" applyFont="1" applyAlignment="1">
      <alignment horizontal="left"/>
    </xf>
    <xf numFmtId="0" fontId="0" fillId="0" borderId="31" xfId="0" applyBorder="1" applyAlignment="1">
      <alignment vertical="center" wrapText="1"/>
    </xf>
    <xf numFmtId="0" fontId="0" fillId="0" borderId="44" xfId="0" applyBorder="1" applyAlignment="1">
      <alignment vertical="center" wrapText="1"/>
    </xf>
    <xf numFmtId="0" fontId="0" fillId="0" borderId="47" xfId="0" applyBorder="1" applyAlignment="1">
      <alignment vertical="center" wrapText="1"/>
    </xf>
    <xf numFmtId="0" fontId="0" fillId="0" borderId="42" xfId="0" applyBorder="1" applyAlignment="1">
      <alignment vertical="center" wrapText="1"/>
    </xf>
    <xf numFmtId="0" fontId="0" fillId="0" borderId="12" xfId="0" applyBorder="1" applyAlignment="1">
      <alignment vertical="center" wrapText="1"/>
    </xf>
    <xf numFmtId="0" fontId="0" fillId="0" borderId="4" xfId="0" applyBorder="1" applyAlignment="1">
      <alignment vertical="center" wrapText="1"/>
    </xf>
    <xf numFmtId="0" fontId="0" fillId="0" borderId="1" xfId="0" applyBorder="1" applyAlignment="1">
      <alignment vertical="center" wrapText="1"/>
    </xf>
    <xf numFmtId="0" fontId="0" fillId="0" borderId="9" xfId="0" applyBorder="1" applyAlignment="1">
      <alignment vertical="center" wrapText="1"/>
    </xf>
    <xf numFmtId="0" fontId="15" fillId="5" borderId="30" xfId="0" applyFont="1" applyFill="1" applyBorder="1"/>
    <xf numFmtId="0" fontId="15" fillId="5" borderId="40" xfId="0" applyFont="1" applyFill="1" applyBorder="1"/>
    <xf numFmtId="0" fontId="15" fillId="5" borderId="50" xfId="0" applyFont="1" applyFill="1" applyBorder="1"/>
    <xf numFmtId="0" fontId="15" fillId="5" borderId="34" xfId="0" applyFont="1" applyFill="1" applyBorder="1"/>
    <xf numFmtId="0" fontId="15" fillId="5" borderId="53" xfId="0" applyFont="1" applyFill="1" applyBorder="1"/>
    <xf numFmtId="0" fontId="15" fillId="5" borderId="49" xfId="0" applyFont="1" applyFill="1" applyBorder="1"/>
    <xf numFmtId="0" fontId="15" fillId="5" borderId="14" xfId="0" applyFont="1" applyFill="1" applyBorder="1" applyAlignment="1">
      <alignment horizontal="center" vertical="center"/>
    </xf>
    <xf numFmtId="0" fontId="15" fillId="5" borderId="21" xfId="0" applyFont="1" applyFill="1" applyBorder="1" applyAlignment="1">
      <alignment horizontal="center" vertical="center"/>
    </xf>
    <xf numFmtId="0" fontId="15" fillId="5" borderId="15" xfId="0" applyFont="1" applyFill="1" applyBorder="1" applyAlignment="1">
      <alignment horizontal="center" vertical="center"/>
    </xf>
    <xf numFmtId="0" fontId="15" fillId="5" borderId="61" xfId="0" applyFont="1" applyFill="1" applyBorder="1" applyAlignment="1">
      <alignment horizontal="center" wrapText="1"/>
    </xf>
    <xf numFmtId="0" fontId="0" fillId="0" borderId="0" xfId="0" applyBorder="1"/>
  </cellXfs>
  <cellStyles count="3">
    <cellStyle name="Normal" xfId="0" builtinId="0" customBuiltin="1"/>
    <cellStyle name="Normal 2" xfId="1" xr:uid="{3BC9F2CF-8901-4C70-95BB-124ECC97EC00}"/>
    <cellStyle name="Normal 2 2" xfId="2" xr:uid="{56E6692E-1E4C-4661-A89E-345772A97718}"/>
  </cellStyles>
  <dxfs count="48">
    <dxf>
      <fill>
        <patternFill>
          <bgColor theme="4" tint="0.59996337778862885"/>
        </patternFill>
      </fill>
    </dxf>
    <dxf>
      <fill>
        <patternFill>
          <bgColor rgb="FFFF9966"/>
        </patternFill>
      </fill>
    </dxf>
    <dxf>
      <fill>
        <patternFill>
          <bgColor theme="9" tint="0.59996337778862885"/>
        </patternFill>
      </fill>
    </dxf>
    <dxf>
      <fill>
        <patternFill>
          <bgColor theme="9" tint="0.59996337778862885"/>
        </patternFill>
      </fill>
    </dxf>
    <dxf>
      <fill>
        <patternFill>
          <bgColor rgb="FFFF9966"/>
        </patternFill>
      </fill>
    </dxf>
    <dxf>
      <fill>
        <patternFill>
          <bgColor theme="4" tint="0.59996337778862885"/>
        </patternFill>
      </fill>
    </dxf>
    <dxf>
      <fill>
        <patternFill>
          <bgColor theme="4" tint="0.59996337778862885"/>
        </patternFill>
      </fill>
    </dxf>
    <dxf>
      <fill>
        <patternFill>
          <bgColor rgb="FFFF9966"/>
        </patternFill>
      </fill>
    </dxf>
    <dxf>
      <fill>
        <patternFill>
          <bgColor theme="9" tint="0.59996337778862885"/>
        </patternFill>
      </fill>
    </dxf>
    <dxf>
      <fill>
        <patternFill>
          <bgColor theme="4" tint="0.59996337778862885"/>
        </patternFill>
      </fill>
    </dxf>
    <dxf>
      <fill>
        <patternFill>
          <bgColor rgb="FFFF9966"/>
        </patternFill>
      </fill>
    </dxf>
    <dxf>
      <fill>
        <patternFill>
          <bgColor theme="9" tint="0.59996337778862885"/>
        </patternFill>
      </fill>
    </dxf>
    <dxf>
      <fill>
        <patternFill>
          <bgColor theme="4" tint="0.59996337778862885"/>
        </patternFill>
      </fill>
    </dxf>
    <dxf>
      <fill>
        <patternFill>
          <bgColor rgb="FFFF9966"/>
        </patternFill>
      </fill>
    </dxf>
    <dxf>
      <fill>
        <patternFill>
          <bgColor theme="9" tint="0.59996337778862885"/>
        </patternFill>
      </fill>
    </dxf>
    <dxf>
      <fill>
        <patternFill>
          <bgColor theme="9" tint="0.59996337778862885"/>
        </patternFill>
      </fill>
    </dxf>
    <dxf>
      <fill>
        <patternFill>
          <bgColor rgb="FFFF9966"/>
        </patternFill>
      </fill>
    </dxf>
    <dxf>
      <fill>
        <patternFill>
          <bgColor theme="4" tint="0.59996337778862885"/>
        </patternFill>
      </fill>
    </dxf>
    <dxf>
      <fill>
        <patternFill>
          <bgColor theme="9" tint="0.59996337778862885"/>
        </patternFill>
      </fill>
    </dxf>
    <dxf>
      <fill>
        <patternFill>
          <bgColor rgb="FFFF9966"/>
        </patternFill>
      </fill>
    </dxf>
    <dxf>
      <fill>
        <patternFill>
          <bgColor theme="4" tint="0.59996337778862885"/>
        </patternFill>
      </fill>
    </dxf>
    <dxf>
      <fill>
        <patternFill>
          <bgColor theme="4" tint="0.59996337778862885"/>
        </patternFill>
      </fill>
    </dxf>
    <dxf>
      <fill>
        <patternFill>
          <bgColor rgb="FFFF9966"/>
        </patternFill>
      </fill>
    </dxf>
    <dxf>
      <fill>
        <patternFill>
          <bgColor theme="9" tint="0.59996337778862885"/>
        </patternFill>
      </fill>
    </dxf>
    <dxf>
      <fill>
        <patternFill>
          <bgColor theme="9" tint="0.59996337778862885"/>
        </patternFill>
      </fill>
    </dxf>
    <dxf>
      <fill>
        <patternFill>
          <bgColor rgb="FFFF9966"/>
        </patternFill>
      </fill>
    </dxf>
    <dxf>
      <fill>
        <patternFill>
          <bgColor theme="4" tint="0.59996337778862885"/>
        </patternFill>
      </fill>
    </dxf>
    <dxf>
      <fill>
        <patternFill>
          <bgColor theme="9" tint="0.59996337778862885"/>
        </patternFill>
      </fill>
    </dxf>
    <dxf>
      <fill>
        <patternFill>
          <bgColor theme="4" tint="0.59996337778862885"/>
        </patternFill>
      </fill>
    </dxf>
    <dxf>
      <fill>
        <patternFill>
          <bgColor rgb="FFFF9966"/>
        </patternFill>
      </fill>
    </dxf>
    <dxf>
      <fill>
        <patternFill>
          <bgColor theme="4" tint="0.59996337778862885"/>
        </patternFill>
      </fill>
    </dxf>
    <dxf>
      <fill>
        <patternFill>
          <bgColor rgb="FFFF9966"/>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4" tint="0.59996337778862885"/>
        </patternFill>
      </fill>
    </dxf>
    <dxf>
      <fill>
        <patternFill>
          <bgColor rgb="FFFF9966"/>
        </patternFill>
      </fill>
    </dxf>
    <dxf>
      <fill>
        <patternFill>
          <bgColor rgb="FFFF9966"/>
        </patternFill>
      </fill>
    </dxf>
    <dxf>
      <fill>
        <patternFill>
          <bgColor theme="4" tint="0.59996337778862885"/>
        </patternFill>
      </fill>
    </dxf>
    <dxf>
      <fill>
        <patternFill>
          <bgColor theme="9" tint="0.59996337778862885"/>
        </patternFill>
      </fill>
    </dxf>
    <dxf>
      <fill>
        <patternFill>
          <bgColor theme="9" tint="0.59996337778862885"/>
        </patternFill>
      </fill>
    </dxf>
    <dxf>
      <fill>
        <patternFill>
          <bgColor rgb="FFFF9966"/>
        </patternFill>
      </fill>
    </dxf>
    <dxf>
      <fill>
        <patternFill>
          <bgColor theme="4" tint="0.59996337778862885"/>
        </patternFill>
      </fill>
    </dxf>
    <dxf>
      <fill>
        <patternFill>
          <bgColor theme="9" tint="0.59996337778862885"/>
        </patternFill>
      </fill>
    </dxf>
    <dxf>
      <fill>
        <patternFill>
          <bgColor rgb="FFFF9966"/>
        </patternFill>
      </fill>
    </dxf>
    <dxf>
      <fill>
        <patternFill>
          <bgColor theme="4" tint="0.59996337778862885"/>
        </patternFill>
      </fill>
    </dxf>
    <dxf>
      <fill>
        <patternFill>
          <bgColor rgb="FFFF9966"/>
        </patternFill>
      </fill>
    </dxf>
    <dxf>
      <fill>
        <patternFill>
          <bgColor theme="4" tint="0.59996337778862885"/>
        </patternFill>
      </fill>
    </dxf>
  </dxfs>
  <tableStyles count="0" defaultTableStyle="TableStyleMedium2" defaultPivotStyle="PivotStyleLight16"/>
  <colors>
    <mruColors>
      <color rgb="FF68CEF2"/>
      <color rgb="FF152B58"/>
      <color rgb="FFFF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customXml" Target="../customXml/item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tmp"/></Relationships>
</file>

<file path=xl/drawings/drawing1.xml><?xml version="1.0" encoding="utf-8"?>
<xdr:wsDr xmlns:xdr="http://schemas.openxmlformats.org/drawingml/2006/spreadsheetDrawing" xmlns:a="http://schemas.openxmlformats.org/drawingml/2006/main">
  <xdr:twoCellAnchor editAs="oneCell">
    <xdr:from>
      <xdr:col>4</xdr:col>
      <xdr:colOff>543315</xdr:colOff>
      <xdr:row>0</xdr:row>
      <xdr:rowOff>212185</xdr:rowOff>
    </xdr:from>
    <xdr:to>
      <xdr:col>5</xdr:col>
      <xdr:colOff>734598</xdr:colOff>
      <xdr:row>2</xdr:row>
      <xdr:rowOff>29826</xdr:rowOff>
    </xdr:to>
    <xdr:pic>
      <xdr:nvPicPr>
        <xdr:cNvPr id="2" name="Picture 1" descr="See the source image">
          <a:extLst>
            <a:ext uri="{FF2B5EF4-FFF2-40B4-BE49-F238E27FC236}">
              <a16:creationId xmlns:a16="http://schemas.microsoft.com/office/drawing/2014/main" id="{54E95755-A2B4-8A3B-9BED-6CE7D023E5D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039490" y="212185"/>
          <a:ext cx="753258" cy="4272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1084462</xdr:colOff>
      <xdr:row>0</xdr:row>
      <xdr:rowOff>202829</xdr:rowOff>
    </xdr:from>
    <xdr:to>
      <xdr:col>5</xdr:col>
      <xdr:colOff>2365787</xdr:colOff>
      <xdr:row>1</xdr:row>
      <xdr:rowOff>226225</xdr:rowOff>
    </xdr:to>
    <xdr:pic>
      <xdr:nvPicPr>
        <xdr:cNvPr id="3" name="Picture 2">
          <a:extLst>
            <a:ext uri="{FF2B5EF4-FFF2-40B4-BE49-F238E27FC236}">
              <a16:creationId xmlns:a16="http://schemas.microsoft.com/office/drawing/2014/main" id="{F9207CB6-E029-F53C-2ABE-1CD1240A255F}"/>
            </a:ext>
          </a:extLst>
        </xdr:cNvPr>
        <xdr:cNvPicPr>
          <a:picLocks noChangeAspect="1"/>
        </xdr:cNvPicPr>
      </xdr:nvPicPr>
      <xdr:blipFill>
        <a:blip xmlns:r="http://schemas.openxmlformats.org/officeDocument/2006/relationships" r:embed="rId2"/>
        <a:stretch>
          <a:fillRect/>
        </a:stretch>
      </xdr:blipFill>
      <xdr:spPr>
        <a:xfrm>
          <a:off x="9142612" y="202829"/>
          <a:ext cx="1281325" cy="347246"/>
        </a:xfrm>
        <a:prstGeom prst="rect">
          <a:avLst/>
        </a:prstGeom>
      </xdr:spPr>
    </xdr:pic>
    <xdr:clientData/>
  </xdr:twoCellAnchor>
  <xdr:twoCellAnchor editAs="oneCell">
    <xdr:from>
      <xdr:col>1</xdr:col>
      <xdr:colOff>47625</xdr:colOff>
      <xdr:row>14</xdr:row>
      <xdr:rowOff>107158</xdr:rowOff>
    </xdr:from>
    <xdr:to>
      <xdr:col>9</xdr:col>
      <xdr:colOff>714375</xdr:colOff>
      <xdr:row>21</xdr:row>
      <xdr:rowOff>614520</xdr:rowOff>
    </xdr:to>
    <xdr:pic>
      <xdr:nvPicPr>
        <xdr:cNvPr id="7" name="Picture 6">
          <a:extLst>
            <a:ext uri="{FF2B5EF4-FFF2-40B4-BE49-F238E27FC236}">
              <a16:creationId xmlns:a16="http://schemas.microsoft.com/office/drawing/2014/main" id="{538B49A1-1D45-76CF-FD8A-2A088CA33CDE}"/>
            </a:ext>
          </a:extLst>
        </xdr:cNvPr>
        <xdr:cNvPicPr>
          <a:picLocks noChangeAspect="1"/>
        </xdr:cNvPicPr>
      </xdr:nvPicPr>
      <xdr:blipFill rotWithShape="1">
        <a:blip xmlns:r="http://schemas.openxmlformats.org/officeDocument/2006/relationships" r:embed="rId3"/>
        <a:srcRect b="7819"/>
        <a:stretch/>
      </xdr:blipFill>
      <xdr:spPr>
        <a:xfrm>
          <a:off x="142875" y="9645765"/>
          <a:ext cx="20519571" cy="9515291"/>
        </a:xfrm>
        <a:prstGeom prst="rect">
          <a:avLst/>
        </a:prstGeom>
      </xdr:spPr>
    </xdr:pic>
    <xdr:clientData/>
  </xdr:twoCellAnchor>
  <xdr:twoCellAnchor editAs="oneCell">
    <xdr:from>
      <xdr:col>1</xdr:col>
      <xdr:colOff>265027</xdr:colOff>
      <xdr:row>7</xdr:row>
      <xdr:rowOff>49234</xdr:rowOff>
    </xdr:from>
    <xdr:to>
      <xdr:col>3</xdr:col>
      <xdr:colOff>2423583</xdr:colOff>
      <xdr:row>10</xdr:row>
      <xdr:rowOff>1117411</xdr:rowOff>
    </xdr:to>
    <xdr:pic>
      <xdr:nvPicPr>
        <xdr:cNvPr id="4" name="Picture 3">
          <a:extLst>
            <a:ext uri="{FF2B5EF4-FFF2-40B4-BE49-F238E27FC236}">
              <a16:creationId xmlns:a16="http://schemas.microsoft.com/office/drawing/2014/main" id="{D1B3B639-9618-7A26-513C-FD2EFD727976}"/>
            </a:ext>
            <a:ext uri="{147F2762-F138-4A5C-976F-8EAC2B608ADB}">
              <a16:predDERef xmlns:a16="http://schemas.microsoft.com/office/drawing/2014/main" pred="{F9207CB6-E029-F53C-2ABE-1CD1240A255F}"/>
            </a:ext>
          </a:extLst>
        </xdr:cNvPr>
        <xdr:cNvPicPr>
          <a:picLocks noChangeAspect="1"/>
        </xdr:cNvPicPr>
      </xdr:nvPicPr>
      <xdr:blipFill rotWithShape="1">
        <a:blip xmlns:r="http://schemas.openxmlformats.org/officeDocument/2006/relationships" r:embed="rId4"/>
        <a:srcRect l="5206" t="3888" r="2977" b="3833"/>
        <a:stretch/>
      </xdr:blipFill>
      <xdr:spPr>
        <a:xfrm>
          <a:off x="484102" y="3887809"/>
          <a:ext cx="6120956" cy="427095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3" Type="http://schemas.openxmlformats.org/officeDocument/2006/relationships/externalLinkPath" Target="https://arup.sharepoint.com/teams/prj-28745000/Shared%20Documents/General/04_Energy%20&amp;%20carbon/01_Work/03%20Climate%20Adaptation%20Strategy/Risk%20Assessments/Impact%20Screening/Light%20Rail/TII_Climate%20Impact%20Screening%20Assessment%20Tool_v2.2%20-Prioritised-LIGHT-RAIL.xlsx" TargetMode="External"/><Relationship Id="rId2" Type="http://schemas.microsoft.com/office/2019/04/relationships/externalLinkLongPath" Target="https://arup.sharepoint.com/teams/prj-28745000/Shared%20Documents/General/04_Energy%20&amp;%20carbon/01_Work/03%20Climate%20Adaptation%20Strategy/Risk%20Assessments/Impact%20Screening/Light%20Rail/TII_Climate%20Impact%20Screening%20Assessment%20Tool_v2.2%20-Prioritised-LIGHT-RAIL.xlsx?50DDE1CC" TargetMode="External"/><Relationship Id="rId1" Type="http://schemas.openxmlformats.org/officeDocument/2006/relationships/externalLinkPath" Target="file:///\\50DDE1CC\TII_Climate%20Impact%20Screening%20Assessment%20Tool_v2.2%20-Prioritised-LIGHT-RAI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Start"/>
      <sheetName val="Assessment_QA"/>
      <sheetName val="Climate Impact Screening"/>
      <sheetName val="Impact Screening Summary"/>
      <sheetName val="Prioritisation"/>
      <sheetName val="Tool Development QA"/>
      <sheetName val="Ratings"/>
    </sheetNames>
    <sheetDataSet>
      <sheetData sheetId="0"/>
      <sheetData sheetId="1"/>
      <sheetData sheetId="2"/>
      <sheetData sheetId="3">
        <row r="3">
          <cell r="E3" t="str">
            <v>Flooding (coastal) - including sea level rise and storm surge</v>
          </cell>
          <cell r="F3" t="str">
            <v>Flooding (fluvial / river)</v>
          </cell>
          <cell r="G3" t="str">
            <v>Flooding (pluvial / surface water)</v>
          </cell>
          <cell r="H3" t="str">
            <v>Flooding - groundwater (driven by low intensity, prolonger rainfall)</v>
          </cell>
        </row>
      </sheetData>
      <sheetData sheetId="4"/>
      <sheetData sheetId="5"/>
      <sheetData sheetId="6"/>
    </sheetDataSet>
  </externalBook>
</externalLink>
</file>

<file path=xl/theme/theme1.xml><?xml version="1.0" encoding="utf-8"?>
<a:theme xmlns:a="http://schemas.openxmlformats.org/drawingml/2006/main" name="Office Theme">
  <a:themeElements>
    <a:clrScheme name="Arup">
      <a:dk1>
        <a:srgbClr val="000000"/>
      </a:dk1>
      <a:lt1>
        <a:srgbClr val="FFFFFF"/>
      </a:lt1>
      <a:dk2>
        <a:srgbClr val="E61E28"/>
      </a:dk2>
      <a:lt2>
        <a:srgbClr val="FFFFFF"/>
      </a:lt2>
      <a:accent1>
        <a:srgbClr val="E61E28"/>
      </a:accent1>
      <a:accent2>
        <a:srgbClr val="7D4196"/>
      </a:accent2>
      <a:accent3>
        <a:srgbClr val="005AAA"/>
      </a:accent3>
      <a:accent4>
        <a:srgbClr val="32A4A0"/>
      </a:accent4>
      <a:accent5>
        <a:srgbClr val="C83C96"/>
      </a:accent5>
      <a:accent6>
        <a:srgbClr val="4BA046"/>
      </a:accent6>
      <a:hlink>
        <a:srgbClr val="606062"/>
      </a:hlink>
      <a:folHlink>
        <a:srgbClr val="C9C9CA"/>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90FD7D-5C12-49FC-A67B-B40E7449D409}">
  <sheetPr>
    <tabColor theme="3" tint="-0.249977111117893"/>
  </sheetPr>
  <dimension ref="A1:X32"/>
  <sheetViews>
    <sheetView zoomScale="80" zoomScaleNormal="80" workbookViewId="0">
      <selection sqref="A1:Q42"/>
    </sheetView>
  </sheetViews>
  <sheetFormatPr defaultColWidth="8.625" defaultRowHeight="14.25" x14ac:dyDescent="0.2"/>
  <cols>
    <col min="1" max="1" width="1.25" style="22" customWidth="1"/>
    <col min="2" max="2" width="15.125" style="25" customWidth="1"/>
    <col min="3" max="3" width="36.875" style="25" customWidth="1"/>
    <col min="4" max="4" width="45.125" style="25" customWidth="1"/>
    <col min="5" max="5" width="7.375" style="22" customWidth="1"/>
    <col min="6" max="6" width="126.25" style="22" customWidth="1"/>
    <col min="7" max="7" width="8.25" style="22" customWidth="1"/>
    <col min="8" max="8" width="11.75" style="22" customWidth="1"/>
    <col min="9" max="9" width="9.625" style="22" customWidth="1"/>
    <col min="10" max="11" width="9.75" style="22" customWidth="1"/>
    <col min="12" max="12" width="12.75" style="22" customWidth="1"/>
    <col min="13" max="13" width="31.875" style="22" customWidth="1"/>
    <col min="14" max="14" width="20.125" style="22" bestFit="1" customWidth="1"/>
    <col min="15" max="16384" width="8.625" style="22"/>
  </cols>
  <sheetData>
    <row r="1" spans="1:24" ht="25.5" customHeight="1" x14ac:dyDescent="0.2"/>
    <row r="2" spans="1:24" ht="22.5" customHeight="1" x14ac:dyDescent="0.4">
      <c r="B2" s="28" t="s">
        <v>0</v>
      </c>
      <c r="C2" s="28"/>
      <c r="D2" s="27"/>
    </row>
    <row r="3" spans="1:24" ht="31.5" x14ac:dyDescent="0.4">
      <c r="B3" s="23" t="s">
        <v>1</v>
      </c>
      <c r="C3" s="158" t="s">
        <v>2</v>
      </c>
      <c r="D3" s="27"/>
    </row>
    <row r="4" spans="1:24" ht="27.95" customHeight="1" x14ac:dyDescent="0.25">
      <c r="F4" s="26"/>
      <c r="G4" s="26"/>
      <c r="H4" s="26"/>
      <c r="I4" s="26"/>
      <c r="J4" s="26"/>
      <c r="K4" s="26"/>
      <c r="L4" s="26"/>
    </row>
    <row r="5" spans="1:24" ht="72.75" customHeight="1" x14ac:dyDescent="0.25">
      <c r="B5" s="159" t="s">
        <v>3</v>
      </c>
      <c r="C5" s="159"/>
      <c r="D5" s="159"/>
      <c r="F5" s="159" t="s">
        <v>4</v>
      </c>
      <c r="G5" s="25"/>
      <c r="H5" s="25"/>
      <c r="I5" s="26"/>
      <c r="J5" s="26"/>
      <c r="K5" s="26"/>
      <c r="L5" s="26"/>
      <c r="N5" s="159"/>
      <c r="O5" s="159"/>
      <c r="P5" s="159"/>
      <c r="T5" s="25"/>
      <c r="U5" s="25"/>
      <c r="V5" s="25"/>
      <c r="W5" s="25"/>
      <c r="X5" s="25"/>
    </row>
    <row r="6" spans="1:24" ht="108.75" customHeight="1" x14ac:dyDescent="0.25">
      <c r="B6" s="159" t="s">
        <v>5</v>
      </c>
      <c r="C6" s="159"/>
      <c r="D6" s="159"/>
      <c r="F6" s="159"/>
      <c r="G6" s="25"/>
      <c r="H6" s="25"/>
      <c r="I6" s="26"/>
      <c r="J6" s="26"/>
      <c r="K6" s="26"/>
      <c r="L6" s="26"/>
      <c r="S6" s="24"/>
      <c r="T6" s="25"/>
      <c r="U6" s="25"/>
      <c r="V6" s="25"/>
      <c r="W6" s="25"/>
      <c r="X6" s="25"/>
    </row>
    <row r="7" spans="1:24" ht="37.5" customHeight="1" thickBot="1" x14ac:dyDescent="0.3">
      <c r="B7" s="51"/>
      <c r="C7" s="51"/>
      <c r="D7" s="51"/>
      <c r="F7" s="159"/>
      <c r="G7" s="25"/>
      <c r="H7" s="25"/>
      <c r="I7" s="26"/>
      <c r="J7" s="26"/>
      <c r="K7" s="26"/>
      <c r="L7" s="26"/>
      <c r="S7" s="24"/>
      <c r="T7" s="25"/>
      <c r="U7" s="25"/>
      <c r="V7" s="25"/>
      <c r="W7" s="25"/>
      <c r="X7" s="25"/>
    </row>
    <row r="8" spans="1:24" ht="114" customHeight="1" x14ac:dyDescent="0.25">
      <c r="B8" s="53"/>
      <c r="C8" s="54"/>
      <c r="D8" s="63"/>
      <c r="F8" s="25" t="s">
        <v>6</v>
      </c>
      <c r="G8" s="26"/>
      <c r="H8" s="26"/>
      <c r="I8" s="26"/>
      <c r="J8" s="26"/>
      <c r="K8" s="26"/>
      <c r="L8" s="26"/>
      <c r="S8" s="24"/>
      <c r="T8" s="25"/>
      <c r="U8" s="25"/>
      <c r="V8" s="25"/>
      <c r="W8" s="25"/>
      <c r="X8" s="25"/>
    </row>
    <row r="9" spans="1:24" ht="129.75" x14ac:dyDescent="0.25">
      <c r="B9" s="62"/>
      <c r="D9" s="60"/>
      <c r="F9" s="26" t="s">
        <v>7</v>
      </c>
      <c r="G9" s="25"/>
      <c r="H9" s="25"/>
      <c r="I9" s="25"/>
      <c r="J9" s="25"/>
      <c r="K9" s="25"/>
      <c r="L9" s="25"/>
      <c r="M9" s="25"/>
      <c r="N9" s="25"/>
      <c r="O9" s="25"/>
      <c r="P9" s="25"/>
      <c r="S9" s="24"/>
      <c r="T9" s="25"/>
      <c r="U9" s="25"/>
      <c r="V9" s="25"/>
      <c r="W9" s="25"/>
      <c r="X9" s="25"/>
    </row>
    <row r="10" spans="1:24" ht="8.25" customHeight="1" x14ac:dyDescent="0.2">
      <c r="B10" s="56"/>
      <c r="C10" s="22"/>
      <c r="D10" s="57"/>
      <c r="G10" s="25"/>
      <c r="H10" s="25"/>
      <c r="I10" s="25"/>
      <c r="J10" s="25"/>
      <c r="K10" s="25"/>
      <c r="L10" s="25"/>
      <c r="M10" s="25"/>
      <c r="N10" s="25"/>
      <c r="O10" s="25"/>
      <c r="P10" s="25"/>
    </row>
    <row r="11" spans="1:24" ht="130.5" thickBot="1" x14ac:dyDescent="0.3">
      <c r="B11" s="160" t="s">
        <v>8</v>
      </c>
      <c r="C11" s="161"/>
      <c r="D11" s="162"/>
      <c r="F11" s="25" t="s">
        <v>9</v>
      </c>
      <c r="M11" s="25"/>
    </row>
    <row r="12" spans="1:24" ht="15" customHeight="1" x14ac:dyDescent="0.25">
      <c r="A12" s="51"/>
      <c r="C12" s="51"/>
      <c r="D12" s="51"/>
      <c r="F12" s="163"/>
      <c r="G12" s="163"/>
      <c r="H12" s="163"/>
      <c r="I12" s="163"/>
      <c r="J12" s="163"/>
      <c r="K12" s="163"/>
      <c r="L12" s="163"/>
      <c r="M12" s="25"/>
    </row>
    <row r="13" spans="1:24" ht="15" customHeight="1" thickBot="1" x14ac:dyDescent="0.3">
      <c r="A13" s="51"/>
      <c r="C13" s="51"/>
      <c r="D13" s="51"/>
      <c r="F13" s="52"/>
      <c r="G13" s="52"/>
      <c r="H13" s="52"/>
      <c r="I13" s="52"/>
      <c r="J13" s="52"/>
      <c r="K13" s="52"/>
      <c r="L13" s="52"/>
      <c r="M13" s="25"/>
    </row>
    <row r="14" spans="1:24" ht="15" customHeight="1" x14ac:dyDescent="0.25">
      <c r="A14" s="51"/>
      <c r="B14" s="71" t="s">
        <v>10</v>
      </c>
      <c r="C14" s="54"/>
      <c r="D14" s="54"/>
      <c r="E14" s="55"/>
      <c r="F14" s="64"/>
      <c r="G14" s="64"/>
      <c r="H14" s="64"/>
      <c r="I14" s="64"/>
      <c r="J14" s="65"/>
      <c r="K14" s="52"/>
      <c r="L14" s="52"/>
      <c r="M14" s="25"/>
    </row>
    <row r="15" spans="1:24" ht="409.5" customHeight="1" x14ac:dyDescent="0.25">
      <c r="B15" s="72"/>
      <c r="C15" s="51"/>
      <c r="D15" s="51"/>
      <c r="F15" s="26"/>
      <c r="G15" s="26"/>
      <c r="H15" s="26"/>
      <c r="I15" s="26"/>
      <c r="J15" s="66"/>
      <c r="K15" s="26"/>
      <c r="L15" s="26"/>
      <c r="M15" s="25"/>
    </row>
    <row r="16" spans="1:24" ht="132.6" customHeight="1" x14ac:dyDescent="0.2">
      <c r="B16" s="56"/>
      <c r="C16" s="22"/>
      <c r="D16" s="22"/>
      <c r="J16" s="57"/>
    </row>
    <row r="17" spans="2:13" ht="23.25" customHeight="1" x14ac:dyDescent="0.2">
      <c r="B17" s="56"/>
      <c r="C17" s="22"/>
      <c r="D17" s="22"/>
      <c r="J17" s="57"/>
    </row>
    <row r="18" spans="2:13" ht="21.6" customHeight="1" x14ac:dyDescent="0.25">
      <c r="B18" s="58"/>
      <c r="C18" s="24"/>
      <c r="D18" s="59"/>
      <c r="H18" s="25"/>
      <c r="I18" s="25"/>
      <c r="J18" s="60"/>
      <c r="K18" s="25"/>
      <c r="L18" s="25"/>
      <c r="M18" s="25"/>
    </row>
    <row r="19" spans="2:13" ht="74.25" customHeight="1" x14ac:dyDescent="0.2">
      <c r="B19" s="62"/>
      <c r="G19" s="61"/>
      <c r="H19" s="25"/>
      <c r="I19" s="25"/>
      <c r="J19" s="60"/>
      <c r="K19" s="25"/>
      <c r="L19" s="25"/>
    </row>
    <row r="20" spans="2:13" ht="24.95" customHeight="1" x14ac:dyDescent="0.2">
      <c r="B20" s="56"/>
      <c r="C20" s="70"/>
      <c r="D20" s="70"/>
      <c r="E20" s="70"/>
      <c r="F20" s="70"/>
      <c r="J20" s="57"/>
    </row>
    <row r="21" spans="2:13" ht="24.95" customHeight="1" x14ac:dyDescent="0.2">
      <c r="B21" s="62"/>
      <c r="J21" s="57"/>
    </row>
    <row r="22" spans="2:13" ht="107.25" customHeight="1" thickBot="1" x14ac:dyDescent="0.25">
      <c r="B22" s="67"/>
      <c r="C22" s="68"/>
      <c r="D22" s="68"/>
      <c r="E22" s="68"/>
      <c r="F22" s="68"/>
      <c r="G22" s="68"/>
      <c r="H22" s="68"/>
      <c r="I22" s="68"/>
      <c r="J22" s="69"/>
    </row>
    <row r="23" spans="2:13" ht="27.95" customHeight="1" x14ac:dyDescent="0.2">
      <c r="B23" s="22"/>
      <c r="C23" s="22"/>
      <c r="D23" s="22"/>
    </row>
    <row r="24" spans="2:13" ht="72" customHeight="1" x14ac:dyDescent="0.2">
      <c r="B24" s="22"/>
      <c r="C24" s="22"/>
      <c r="D24" s="22"/>
    </row>
    <row r="25" spans="2:13" x14ac:dyDescent="0.2">
      <c r="C25" s="22"/>
      <c r="D25" s="22"/>
    </row>
    <row r="26" spans="2:13" x14ac:dyDescent="0.2">
      <c r="C26" s="22"/>
      <c r="D26" s="22"/>
    </row>
    <row r="32" spans="2:13" ht="28.5" customHeight="1" x14ac:dyDescent="0.2"/>
  </sheetData>
  <sheetProtection algorithmName="SHA-512" hashValue="ipFcfHzYrWYkUhbWmLryt6i/v87WXwnteH8zYuTM8NJbcBd4uy8+QgQeH9f0azdwT8tG4JNhCMSDsD7trEmPrw==" saltValue="QpGCCiI9WNxlTx1llerBcQ==" spinCount="100000" sheet="1" objects="1" scenarios="1"/>
  <mergeCells count="6">
    <mergeCell ref="N5:P5"/>
    <mergeCell ref="B11:D11"/>
    <mergeCell ref="F5:F7"/>
    <mergeCell ref="F12:L12"/>
    <mergeCell ref="B5:D5"/>
    <mergeCell ref="B6:D6"/>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9150B7-E340-4113-8723-6CBC2B665C1E}">
  <sheetPr>
    <tabColor rgb="FF92D050"/>
  </sheetPr>
  <dimension ref="A1:DC65"/>
  <sheetViews>
    <sheetView zoomScale="60" zoomScaleNormal="60" workbookViewId="0">
      <pane xSplit="3" ySplit="5" topLeftCell="D6" activePane="bottomRight" state="frozen"/>
      <selection pane="topRight" activeCell="D1" sqref="D1"/>
      <selection pane="bottomLeft" activeCell="A6" sqref="A6"/>
      <selection pane="bottomRight" activeCell="DI38" sqref="A1:DI38"/>
    </sheetView>
  </sheetViews>
  <sheetFormatPr defaultColWidth="8.625" defaultRowHeight="14.25" x14ac:dyDescent="0.2"/>
  <cols>
    <col min="1" max="1" width="23.5" style="1" customWidth="1"/>
    <col min="2" max="2" width="33.25" style="1" customWidth="1"/>
    <col min="3" max="3" width="27.875" style="1" customWidth="1"/>
    <col min="4" max="6" width="13.75" customWidth="1"/>
    <col min="7" max="7" width="15.875" customWidth="1"/>
    <col min="8" max="8" width="50.875" customWidth="1"/>
    <col min="9" max="9" width="41.5" customWidth="1"/>
    <col min="10" max="10" width="15.875" customWidth="1"/>
    <col min="11" max="13" width="13.75" customWidth="1"/>
    <col min="14" max="14" width="15.375" customWidth="1"/>
    <col min="15" max="15" width="30.375" customWidth="1"/>
    <col min="16" max="16" width="29" customWidth="1"/>
    <col min="17" max="17" width="16.25" customWidth="1"/>
    <col min="18" max="18" width="16" bestFit="1" customWidth="1"/>
    <col min="19" max="21" width="16" customWidth="1"/>
    <col min="22" max="22" width="30.75" customWidth="1"/>
    <col min="23" max="23" width="31.25" customWidth="1"/>
    <col min="24" max="28" width="16" customWidth="1"/>
    <col min="29" max="29" width="29.5" customWidth="1"/>
    <col min="30" max="30" width="25.125" customWidth="1"/>
    <col min="31" max="31" width="16" customWidth="1"/>
    <col min="32" max="34" width="13.75" customWidth="1"/>
    <col min="35" max="35" width="15.375" customWidth="1"/>
    <col min="36" max="36" width="32.5" customWidth="1"/>
    <col min="37" max="37" width="29.875" customWidth="1"/>
    <col min="38" max="38" width="14.375" customWidth="1"/>
    <col min="39" max="41" width="13.75" customWidth="1"/>
    <col min="42" max="42" width="14.75" customWidth="1"/>
    <col min="43" max="43" width="27.75" customWidth="1"/>
    <col min="44" max="44" width="26.875" customWidth="1"/>
    <col min="45" max="45" width="15.375" customWidth="1"/>
    <col min="46" max="48" width="13.75" customWidth="1"/>
    <col min="49" max="49" width="15.25" customWidth="1"/>
    <col min="50" max="50" width="27.5" customWidth="1"/>
    <col min="51" max="51" width="27.625" customWidth="1"/>
    <col min="52" max="52" width="15.25" customWidth="1"/>
    <col min="53" max="55" width="13.75" customWidth="1"/>
    <col min="56" max="56" width="15.625" customWidth="1"/>
    <col min="57" max="57" width="27.125" customWidth="1"/>
    <col min="58" max="58" width="27.625" customWidth="1"/>
    <col min="59" max="59" width="15.625" customWidth="1"/>
    <col min="60" max="62" width="13.75" customWidth="1"/>
    <col min="63" max="63" width="15.375" customWidth="1"/>
    <col min="64" max="64" width="26.875" customWidth="1"/>
    <col min="65" max="65" width="26.625" customWidth="1"/>
    <col min="66" max="66" width="15.875" customWidth="1"/>
    <col min="67" max="69" width="13.75" customWidth="1"/>
    <col min="70" max="70" width="15.25" customWidth="1"/>
    <col min="71" max="71" width="32" customWidth="1"/>
    <col min="72" max="72" width="34.5" customWidth="1"/>
    <col min="73" max="73" width="15.25" customWidth="1"/>
    <col min="74" max="76" width="13.75" customWidth="1"/>
    <col min="77" max="77" width="15.375" customWidth="1"/>
    <col min="78" max="78" width="27.625" customWidth="1"/>
    <col min="79" max="79" width="28.125" customWidth="1"/>
    <col min="80" max="80" width="16.5" customWidth="1"/>
    <col min="81" max="83" width="13.75" customWidth="1"/>
    <col min="84" max="84" width="15.25" customWidth="1"/>
    <col min="85" max="85" width="26" customWidth="1"/>
    <col min="86" max="86" width="27.5" customWidth="1"/>
    <col min="87" max="87" width="15.625" customWidth="1"/>
    <col min="88" max="90" width="13.75" customWidth="1"/>
    <col min="91" max="91" width="15.25" customWidth="1"/>
    <col min="92" max="92" width="32.875" customWidth="1"/>
    <col min="93" max="93" width="40.875" customWidth="1"/>
    <col min="94" max="94" width="15.25" customWidth="1"/>
    <col min="95" max="97" width="13.75" customWidth="1"/>
    <col min="98" max="98" width="15.25" customWidth="1"/>
    <col min="99" max="99" width="26.875" customWidth="1"/>
    <col min="100" max="100" width="35.25" customWidth="1"/>
    <col min="101" max="101" width="15.25" customWidth="1"/>
    <col min="102" max="104" width="13.75" customWidth="1"/>
    <col min="105" max="105" width="15.875" customWidth="1"/>
    <col min="106" max="106" width="27.75" customWidth="1"/>
    <col min="107" max="107" width="15" customWidth="1"/>
    <col min="108" max="16384" width="8.625" style="1"/>
  </cols>
  <sheetData>
    <row r="1" spans="1:107" ht="30.95" customHeight="1" thickBot="1" x14ac:dyDescent="0.45">
      <c r="A1" s="28" t="s">
        <v>0</v>
      </c>
      <c r="C1" s="43"/>
      <c r="K1" s="44"/>
      <c r="L1" s="21"/>
      <c r="M1" s="21"/>
      <c r="N1" s="21"/>
      <c r="O1" s="21"/>
      <c r="P1" s="21"/>
      <c r="Q1" s="21"/>
      <c r="R1" s="21"/>
      <c r="S1" s="21"/>
      <c r="T1" s="21"/>
      <c r="U1" s="21"/>
      <c r="V1" s="21"/>
      <c r="W1" s="21"/>
      <c r="X1" s="21"/>
      <c r="Y1" s="21"/>
      <c r="Z1" s="21"/>
      <c r="AA1" s="21"/>
      <c r="AB1" s="21"/>
      <c r="AC1" s="21"/>
      <c r="AD1" s="21"/>
      <c r="AE1" s="21"/>
      <c r="AJ1" s="21"/>
      <c r="AK1" s="21"/>
    </row>
    <row r="2" spans="1:107" ht="15" customHeight="1" thickBot="1" x14ac:dyDescent="0.3">
      <c r="A2" s="185" t="s">
        <v>11</v>
      </c>
      <c r="B2" s="182" t="s">
        <v>12</v>
      </c>
      <c r="C2" s="189" t="s">
        <v>13</v>
      </c>
      <c r="D2" s="192" t="s">
        <v>14</v>
      </c>
      <c r="E2" s="192"/>
      <c r="F2" s="192"/>
      <c r="G2" s="192"/>
      <c r="H2" s="192"/>
      <c r="I2" s="192"/>
      <c r="J2" s="192"/>
      <c r="K2" s="192"/>
      <c r="L2" s="192"/>
      <c r="M2" s="192"/>
      <c r="N2" s="192"/>
      <c r="O2" s="192"/>
      <c r="P2" s="192"/>
      <c r="Q2" s="192"/>
      <c r="R2" s="192"/>
      <c r="S2" s="192"/>
      <c r="T2" s="192"/>
      <c r="U2" s="192"/>
      <c r="V2" s="192"/>
      <c r="W2" s="192"/>
      <c r="X2" s="192"/>
      <c r="Y2" s="192"/>
      <c r="Z2" s="192"/>
      <c r="AA2" s="192"/>
      <c r="AB2" s="192"/>
      <c r="AC2" s="192"/>
      <c r="AD2" s="192"/>
      <c r="AE2" s="192"/>
      <c r="AF2" s="192"/>
      <c r="AG2" s="192"/>
      <c r="AH2" s="192"/>
      <c r="AI2" s="192"/>
      <c r="AJ2" s="192"/>
      <c r="AK2" s="192"/>
      <c r="AL2" s="192"/>
      <c r="AM2" s="192"/>
      <c r="AN2" s="192"/>
      <c r="AO2" s="192"/>
      <c r="AP2" s="192"/>
      <c r="AQ2" s="192"/>
      <c r="AR2" s="192"/>
      <c r="AS2" s="192"/>
      <c r="AT2" s="192"/>
      <c r="AU2" s="192"/>
      <c r="AV2" s="192"/>
      <c r="AW2" s="192"/>
      <c r="AX2" s="192"/>
      <c r="AY2" s="192"/>
      <c r="AZ2" s="192"/>
      <c r="BA2" s="192"/>
      <c r="BB2" s="192"/>
      <c r="BC2" s="192"/>
      <c r="BD2" s="192"/>
      <c r="BE2" s="192"/>
      <c r="BF2" s="192"/>
      <c r="BG2" s="192"/>
      <c r="BH2" s="45"/>
      <c r="BI2" s="45"/>
      <c r="BJ2" s="45"/>
      <c r="BK2" s="45"/>
      <c r="BL2" s="45"/>
      <c r="BM2" s="45"/>
      <c r="BN2" s="45"/>
      <c r="BO2" s="45"/>
      <c r="BP2" s="45"/>
      <c r="BQ2" s="45"/>
      <c r="BR2" s="45"/>
      <c r="BS2" s="45"/>
      <c r="BT2" s="45"/>
      <c r="BU2" s="45"/>
      <c r="BV2" s="45"/>
      <c r="BW2" s="45"/>
      <c r="BX2" s="45"/>
      <c r="BY2" s="45"/>
      <c r="BZ2" s="45"/>
      <c r="CA2" s="45"/>
      <c r="CB2" s="45"/>
      <c r="CC2" s="45"/>
      <c r="CD2" s="45"/>
      <c r="CE2" s="45"/>
      <c r="CF2" s="45"/>
      <c r="CG2" s="45"/>
      <c r="CH2" s="45"/>
      <c r="CI2" s="45"/>
      <c r="CJ2" s="45"/>
      <c r="CK2" s="45"/>
      <c r="CL2" s="45"/>
      <c r="CM2" s="45"/>
      <c r="CN2" s="45"/>
      <c r="CO2" s="45"/>
      <c r="CP2" s="45"/>
      <c r="CQ2" s="45"/>
      <c r="CR2" s="45"/>
      <c r="CS2" s="45"/>
      <c r="CT2" s="45"/>
      <c r="CU2" s="45"/>
      <c r="CV2" s="45"/>
      <c r="CW2" s="45"/>
      <c r="CX2" s="45"/>
      <c r="CY2" s="45"/>
      <c r="CZ2" s="45"/>
      <c r="DA2" s="45"/>
      <c r="DB2" s="45"/>
      <c r="DC2" s="45"/>
    </row>
    <row r="3" spans="1:107" ht="15" customHeight="1" x14ac:dyDescent="0.25">
      <c r="A3" s="186"/>
      <c r="B3" s="183"/>
      <c r="C3" s="190"/>
      <c r="D3" s="168" t="s">
        <v>15</v>
      </c>
      <c r="E3" s="168"/>
      <c r="F3" s="168"/>
      <c r="G3" s="168"/>
      <c r="H3" s="168"/>
      <c r="I3" s="168"/>
      <c r="J3" s="181"/>
      <c r="K3" s="193" t="s">
        <v>16</v>
      </c>
      <c r="L3" s="193"/>
      <c r="M3" s="193"/>
      <c r="N3" s="193"/>
      <c r="O3" s="193"/>
      <c r="P3" s="193"/>
      <c r="Q3" s="193"/>
      <c r="R3" s="180" t="s">
        <v>17</v>
      </c>
      <c r="S3" s="168"/>
      <c r="T3" s="168"/>
      <c r="U3" s="168"/>
      <c r="V3" s="168"/>
      <c r="W3" s="168"/>
      <c r="X3" s="181"/>
      <c r="Y3" s="180" t="s">
        <v>18</v>
      </c>
      <c r="Z3" s="168"/>
      <c r="AA3" s="168"/>
      <c r="AB3" s="168"/>
      <c r="AC3" s="168"/>
      <c r="AD3" s="168"/>
      <c r="AE3" s="181"/>
      <c r="AF3" s="180" t="s">
        <v>19</v>
      </c>
      <c r="AG3" s="168"/>
      <c r="AH3" s="168"/>
      <c r="AI3" s="168"/>
      <c r="AJ3" s="168"/>
      <c r="AK3" s="168"/>
      <c r="AL3" s="168"/>
      <c r="AM3" s="167" t="s">
        <v>20</v>
      </c>
      <c r="AN3" s="168"/>
      <c r="AO3" s="168"/>
      <c r="AP3" s="168"/>
      <c r="AQ3" s="168"/>
      <c r="AR3" s="168"/>
      <c r="AS3" s="169"/>
      <c r="AT3" s="167" t="s">
        <v>21</v>
      </c>
      <c r="AU3" s="168"/>
      <c r="AV3" s="168"/>
      <c r="AW3" s="168"/>
      <c r="AX3" s="168"/>
      <c r="AY3" s="168"/>
      <c r="AZ3" s="169"/>
      <c r="BA3" s="167" t="s">
        <v>22</v>
      </c>
      <c r="BB3" s="168"/>
      <c r="BC3" s="168"/>
      <c r="BD3" s="168"/>
      <c r="BE3" s="168"/>
      <c r="BF3" s="168"/>
      <c r="BG3" s="181"/>
      <c r="BH3" s="167" t="s">
        <v>23</v>
      </c>
      <c r="BI3" s="168"/>
      <c r="BJ3" s="168"/>
      <c r="BK3" s="168"/>
      <c r="BL3" s="168"/>
      <c r="BM3" s="168"/>
      <c r="BN3" s="169"/>
      <c r="BO3" s="167" t="s">
        <v>24</v>
      </c>
      <c r="BP3" s="168"/>
      <c r="BQ3" s="168"/>
      <c r="BR3" s="168"/>
      <c r="BS3" s="168"/>
      <c r="BT3" s="168"/>
      <c r="BU3" s="169"/>
      <c r="BV3" s="167" t="s">
        <v>25</v>
      </c>
      <c r="BW3" s="168"/>
      <c r="BX3" s="168"/>
      <c r="BY3" s="168"/>
      <c r="BZ3" s="168"/>
      <c r="CA3" s="168"/>
      <c r="CB3" s="169"/>
      <c r="CC3" s="167" t="s">
        <v>26</v>
      </c>
      <c r="CD3" s="168"/>
      <c r="CE3" s="168"/>
      <c r="CF3" s="168"/>
      <c r="CG3" s="168"/>
      <c r="CH3" s="168"/>
      <c r="CI3" s="169"/>
      <c r="CJ3" s="167" t="s">
        <v>27</v>
      </c>
      <c r="CK3" s="168"/>
      <c r="CL3" s="168"/>
      <c r="CM3" s="168"/>
      <c r="CN3" s="168"/>
      <c r="CO3" s="168"/>
      <c r="CP3" s="169"/>
      <c r="CQ3" s="167" t="s">
        <v>28</v>
      </c>
      <c r="CR3" s="168"/>
      <c r="CS3" s="168"/>
      <c r="CT3" s="168"/>
      <c r="CU3" s="168"/>
      <c r="CV3" s="168"/>
      <c r="CW3" s="169"/>
      <c r="CX3" s="167" t="s">
        <v>29</v>
      </c>
      <c r="CY3" s="168"/>
      <c r="CZ3" s="168"/>
      <c r="DA3" s="168"/>
      <c r="DB3" s="168"/>
      <c r="DC3" s="169"/>
    </row>
    <row r="4" spans="1:107" ht="15.75" customHeight="1" thickBot="1" x14ac:dyDescent="0.3">
      <c r="A4" s="186"/>
      <c r="B4" s="183"/>
      <c r="C4" s="190"/>
      <c r="D4" s="171" t="s">
        <v>30</v>
      </c>
      <c r="E4" s="171"/>
      <c r="F4" s="171"/>
      <c r="G4" s="171"/>
      <c r="H4" s="171"/>
      <c r="I4" s="171"/>
      <c r="J4" s="173"/>
      <c r="K4" s="174" t="s">
        <v>31</v>
      </c>
      <c r="L4" s="174"/>
      <c r="M4" s="174"/>
      <c r="N4" s="174"/>
      <c r="O4" s="174"/>
      <c r="P4" s="174"/>
      <c r="Q4" s="174"/>
      <c r="R4" s="175" t="s">
        <v>31</v>
      </c>
      <c r="S4" s="176"/>
      <c r="T4" s="176"/>
      <c r="U4" s="176"/>
      <c r="V4" s="176"/>
      <c r="W4" s="176"/>
      <c r="X4" s="177"/>
      <c r="Y4" s="188" t="s">
        <v>31</v>
      </c>
      <c r="Z4" s="171"/>
      <c r="AA4" s="171"/>
      <c r="AB4" s="171"/>
      <c r="AC4" s="171"/>
      <c r="AD4" s="171"/>
      <c r="AE4" s="173"/>
      <c r="AF4" s="175" t="s">
        <v>31</v>
      </c>
      <c r="AG4" s="176"/>
      <c r="AH4" s="176"/>
      <c r="AI4" s="176"/>
      <c r="AJ4" s="176"/>
      <c r="AK4" s="176"/>
      <c r="AL4" s="176"/>
      <c r="AM4" s="178" t="s">
        <v>31</v>
      </c>
      <c r="AN4" s="176"/>
      <c r="AO4" s="176"/>
      <c r="AP4" s="176"/>
      <c r="AQ4" s="176"/>
      <c r="AR4" s="176"/>
      <c r="AS4" s="179"/>
      <c r="AT4" s="170" t="s">
        <v>31</v>
      </c>
      <c r="AU4" s="171"/>
      <c r="AV4" s="171"/>
      <c r="AW4" s="171"/>
      <c r="AX4" s="171"/>
      <c r="AY4" s="171"/>
      <c r="AZ4" s="172"/>
      <c r="BA4" s="170" t="s">
        <v>31</v>
      </c>
      <c r="BB4" s="171"/>
      <c r="BC4" s="171"/>
      <c r="BD4" s="171"/>
      <c r="BE4" s="171"/>
      <c r="BF4" s="171"/>
      <c r="BG4" s="173"/>
      <c r="BH4" s="170" t="s">
        <v>31</v>
      </c>
      <c r="BI4" s="171"/>
      <c r="BJ4" s="171"/>
      <c r="BK4" s="171"/>
      <c r="BL4" s="171"/>
      <c r="BM4" s="171"/>
      <c r="BN4" s="172"/>
      <c r="BO4" s="170" t="s">
        <v>31</v>
      </c>
      <c r="BP4" s="171"/>
      <c r="BQ4" s="171"/>
      <c r="BR4" s="171"/>
      <c r="BS4" s="171"/>
      <c r="BT4" s="171"/>
      <c r="BU4" s="172"/>
      <c r="BV4" s="170" t="s">
        <v>31</v>
      </c>
      <c r="BW4" s="171"/>
      <c r="BX4" s="171"/>
      <c r="BY4" s="171"/>
      <c r="BZ4" s="171"/>
      <c r="CA4" s="171"/>
      <c r="CB4" s="172"/>
      <c r="CC4" s="170" t="s">
        <v>31</v>
      </c>
      <c r="CD4" s="171"/>
      <c r="CE4" s="171"/>
      <c r="CF4" s="171"/>
      <c r="CG4" s="171"/>
      <c r="CH4" s="171"/>
      <c r="CI4" s="172"/>
      <c r="CJ4" s="170" t="s">
        <v>31</v>
      </c>
      <c r="CK4" s="171"/>
      <c r="CL4" s="171"/>
      <c r="CM4" s="171"/>
      <c r="CN4" s="171"/>
      <c r="CO4" s="171"/>
      <c r="CP4" s="172"/>
      <c r="CQ4" s="170" t="s">
        <v>31</v>
      </c>
      <c r="CR4" s="171"/>
      <c r="CS4" s="171"/>
      <c r="CT4" s="171"/>
      <c r="CU4" s="171"/>
      <c r="CV4" s="171"/>
      <c r="CW4" s="172"/>
      <c r="CX4" s="170" t="s">
        <v>31</v>
      </c>
      <c r="CY4" s="171"/>
      <c r="CZ4" s="171"/>
      <c r="DA4" s="171"/>
      <c r="DB4" s="171"/>
      <c r="DC4" s="172"/>
    </row>
    <row r="5" spans="1:107" ht="81.75" customHeight="1" thickBot="1" x14ac:dyDescent="0.3">
      <c r="A5" s="187"/>
      <c r="B5" s="184"/>
      <c r="C5" s="191"/>
      <c r="D5" s="147" t="s">
        <v>32</v>
      </c>
      <c r="E5" s="148" t="s">
        <v>33</v>
      </c>
      <c r="F5" s="148" t="s">
        <v>34</v>
      </c>
      <c r="G5" s="148" t="s">
        <v>35</v>
      </c>
      <c r="H5" s="148" t="s">
        <v>36</v>
      </c>
      <c r="I5" s="149" t="s">
        <v>37</v>
      </c>
      <c r="J5" s="150" t="s">
        <v>38</v>
      </c>
      <c r="K5" s="147" t="s">
        <v>32</v>
      </c>
      <c r="L5" s="148" t="s">
        <v>33</v>
      </c>
      <c r="M5" s="148" t="s">
        <v>34</v>
      </c>
      <c r="N5" s="148" t="s">
        <v>35</v>
      </c>
      <c r="O5" s="148" t="s">
        <v>36</v>
      </c>
      <c r="P5" s="149" t="s">
        <v>37</v>
      </c>
      <c r="Q5" s="150" t="s">
        <v>38</v>
      </c>
      <c r="R5" s="147" t="s">
        <v>32</v>
      </c>
      <c r="S5" s="148" t="s">
        <v>33</v>
      </c>
      <c r="T5" s="148" t="s">
        <v>34</v>
      </c>
      <c r="U5" s="148" t="s">
        <v>35</v>
      </c>
      <c r="V5" s="148" t="s">
        <v>36</v>
      </c>
      <c r="W5" s="149" t="s">
        <v>37</v>
      </c>
      <c r="X5" s="150" t="s">
        <v>38</v>
      </c>
      <c r="Y5" s="147" t="s">
        <v>32</v>
      </c>
      <c r="Z5" s="148" t="s">
        <v>33</v>
      </c>
      <c r="AA5" s="148" t="s">
        <v>34</v>
      </c>
      <c r="AB5" s="148" t="s">
        <v>35</v>
      </c>
      <c r="AC5" s="148" t="s">
        <v>36</v>
      </c>
      <c r="AD5" s="149" t="s">
        <v>37</v>
      </c>
      <c r="AE5" s="150" t="s">
        <v>38</v>
      </c>
      <c r="AF5" s="147" t="s">
        <v>32</v>
      </c>
      <c r="AG5" s="148" t="s">
        <v>33</v>
      </c>
      <c r="AH5" s="148" t="s">
        <v>34</v>
      </c>
      <c r="AI5" s="148" t="s">
        <v>35</v>
      </c>
      <c r="AJ5" s="148" t="s">
        <v>36</v>
      </c>
      <c r="AK5" s="149" t="s">
        <v>37</v>
      </c>
      <c r="AL5" s="150" t="s">
        <v>38</v>
      </c>
      <c r="AM5" s="147" t="s">
        <v>32</v>
      </c>
      <c r="AN5" s="148" t="s">
        <v>33</v>
      </c>
      <c r="AO5" s="148" t="s">
        <v>34</v>
      </c>
      <c r="AP5" s="148" t="s">
        <v>35</v>
      </c>
      <c r="AQ5" s="148" t="s">
        <v>36</v>
      </c>
      <c r="AR5" s="149" t="s">
        <v>37</v>
      </c>
      <c r="AS5" s="150" t="s">
        <v>38</v>
      </c>
      <c r="AT5" s="147" t="s">
        <v>32</v>
      </c>
      <c r="AU5" s="148" t="s">
        <v>33</v>
      </c>
      <c r="AV5" s="148" t="s">
        <v>34</v>
      </c>
      <c r="AW5" s="148" t="s">
        <v>35</v>
      </c>
      <c r="AX5" s="148" t="s">
        <v>36</v>
      </c>
      <c r="AY5" s="149" t="s">
        <v>37</v>
      </c>
      <c r="AZ5" s="150" t="s">
        <v>38</v>
      </c>
      <c r="BA5" s="147" t="s">
        <v>32</v>
      </c>
      <c r="BB5" s="148" t="s">
        <v>33</v>
      </c>
      <c r="BC5" s="148" t="s">
        <v>34</v>
      </c>
      <c r="BD5" s="148" t="s">
        <v>35</v>
      </c>
      <c r="BE5" s="148" t="s">
        <v>36</v>
      </c>
      <c r="BF5" s="149" t="s">
        <v>37</v>
      </c>
      <c r="BG5" s="150" t="s">
        <v>38</v>
      </c>
      <c r="BH5" s="147" t="s">
        <v>32</v>
      </c>
      <c r="BI5" s="148" t="s">
        <v>33</v>
      </c>
      <c r="BJ5" s="148" t="s">
        <v>34</v>
      </c>
      <c r="BK5" s="148" t="s">
        <v>35</v>
      </c>
      <c r="BL5" s="148" t="s">
        <v>36</v>
      </c>
      <c r="BM5" s="149" t="s">
        <v>37</v>
      </c>
      <c r="BN5" s="150" t="s">
        <v>38</v>
      </c>
      <c r="BO5" s="147" t="s">
        <v>32</v>
      </c>
      <c r="BP5" s="148" t="s">
        <v>33</v>
      </c>
      <c r="BQ5" s="148" t="s">
        <v>34</v>
      </c>
      <c r="BR5" s="148" t="s">
        <v>35</v>
      </c>
      <c r="BS5" s="148" t="s">
        <v>36</v>
      </c>
      <c r="BT5" s="149" t="s">
        <v>37</v>
      </c>
      <c r="BU5" s="150" t="s">
        <v>38</v>
      </c>
      <c r="BV5" s="147" t="s">
        <v>32</v>
      </c>
      <c r="BW5" s="148" t="s">
        <v>33</v>
      </c>
      <c r="BX5" s="148" t="s">
        <v>34</v>
      </c>
      <c r="BY5" s="148" t="s">
        <v>35</v>
      </c>
      <c r="BZ5" s="148" t="s">
        <v>36</v>
      </c>
      <c r="CA5" s="149" t="s">
        <v>37</v>
      </c>
      <c r="CB5" s="150" t="s">
        <v>38</v>
      </c>
      <c r="CC5" s="147" t="s">
        <v>32</v>
      </c>
      <c r="CD5" s="148" t="s">
        <v>33</v>
      </c>
      <c r="CE5" s="148" t="s">
        <v>34</v>
      </c>
      <c r="CF5" s="148" t="s">
        <v>35</v>
      </c>
      <c r="CG5" s="148" t="s">
        <v>36</v>
      </c>
      <c r="CH5" s="149" t="s">
        <v>39</v>
      </c>
      <c r="CI5" s="150" t="s">
        <v>38</v>
      </c>
      <c r="CJ5" s="147" t="s">
        <v>32</v>
      </c>
      <c r="CK5" s="148" t="s">
        <v>33</v>
      </c>
      <c r="CL5" s="148" t="s">
        <v>34</v>
      </c>
      <c r="CM5" s="148" t="s">
        <v>35</v>
      </c>
      <c r="CN5" s="148" t="s">
        <v>36</v>
      </c>
      <c r="CO5" s="149" t="s">
        <v>37</v>
      </c>
      <c r="CP5" s="150" t="s">
        <v>38</v>
      </c>
      <c r="CQ5" s="147" t="s">
        <v>32</v>
      </c>
      <c r="CR5" s="148" t="s">
        <v>33</v>
      </c>
      <c r="CS5" s="148" t="s">
        <v>34</v>
      </c>
      <c r="CT5" s="148" t="s">
        <v>35</v>
      </c>
      <c r="CU5" s="148" t="s">
        <v>36</v>
      </c>
      <c r="CV5" s="149" t="s">
        <v>37</v>
      </c>
      <c r="CW5" s="150" t="s">
        <v>38</v>
      </c>
      <c r="CX5" s="147" t="s">
        <v>32</v>
      </c>
      <c r="CY5" s="148" t="s">
        <v>33</v>
      </c>
      <c r="CZ5" s="148" t="s">
        <v>34</v>
      </c>
      <c r="DA5" s="148" t="s">
        <v>35</v>
      </c>
      <c r="DB5" s="148" t="s">
        <v>36</v>
      </c>
      <c r="DC5" s="150" t="s">
        <v>38</v>
      </c>
    </row>
    <row r="6" spans="1:107" ht="100.5" customHeight="1" x14ac:dyDescent="0.2">
      <c r="A6" s="127" t="s">
        <v>40</v>
      </c>
      <c r="B6" s="128" t="s">
        <v>41</v>
      </c>
      <c r="C6" s="129"/>
      <c r="D6" s="130">
        <v>3</v>
      </c>
      <c r="E6" s="131">
        <v>2</v>
      </c>
      <c r="F6" s="132">
        <v>3</v>
      </c>
      <c r="G6" s="131">
        <f t="shared" ref="G6:G20" si="0">D6*(MAX(E6:F6))</f>
        <v>9</v>
      </c>
      <c r="H6" s="133" t="s">
        <v>42</v>
      </c>
      <c r="I6" s="194" t="s">
        <v>43</v>
      </c>
      <c r="J6" s="134" t="s">
        <v>44</v>
      </c>
      <c r="K6" s="130">
        <v>3</v>
      </c>
      <c r="L6" s="132">
        <v>2</v>
      </c>
      <c r="M6" s="132">
        <v>3</v>
      </c>
      <c r="N6" s="131">
        <f t="shared" ref="N6:N20" si="1">K6*(MAX(L6:M6))</f>
        <v>9</v>
      </c>
      <c r="O6" s="133" t="s">
        <v>45</v>
      </c>
      <c r="P6" s="164" t="s">
        <v>46</v>
      </c>
      <c r="Q6" s="134" t="s">
        <v>44</v>
      </c>
      <c r="R6" s="130">
        <v>2</v>
      </c>
      <c r="S6" s="132">
        <v>2</v>
      </c>
      <c r="T6" s="132">
        <v>3</v>
      </c>
      <c r="U6" s="131">
        <f t="shared" ref="U6:U20" si="2">R6*(MAX(S6:T6))</f>
        <v>6</v>
      </c>
      <c r="V6" s="133" t="s">
        <v>47</v>
      </c>
      <c r="W6" s="164" t="s">
        <v>48</v>
      </c>
      <c r="X6" s="134" t="s">
        <v>44</v>
      </c>
      <c r="Y6" s="135">
        <v>1</v>
      </c>
      <c r="Z6" s="136">
        <v>2</v>
      </c>
      <c r="AA6" s="136">
        <v>2</v>
      </c>
      <c r="AB6" s="131">
        <f t="shared" ref="AB6:AB20" si="3">Y6*(MAX(Z6:AA6))</f>
        <v>2</v>
      </c>
      <c r="AC6" s="164" t="s">
        <v>49</v>
      </c>
      <c r="AD6" s="164" t="s">
        <v>50</v>
      </c>
      <c r="AE6" s="137" t="s">
        <v>44</v>
      </c>
      <c r="AF6" s="130">
        <v>1</v>
      </c>
      <c r="AG6" s="131">
        <v>2</v>
      </c>
      <c r="AH6" s="132">
        <v>3</v>
      </c>
      <c r="AI6" s="131">
        <f t="shared" ref="AI6:AI20" si="4">AF6*(MAX(AG6:AH6))</f>
        <v>3</v>
      </c>
      <c r="AJ6" s="133" t="s">
        <v>51</v>
      </c>
      <c r="AK6" s="164" t="s">
        <v>52</v>
      </c>
      <c r="AL6" s="134" t="s">
        <v>53</v>
      </c>
      <c r="AM6" s="130">
        <v>1</v>
      </c>
      <c r="AN6" s="131">
        <v>2</v>
      </c>
      <c r="AO6" s="132">
        <v>2</v>
      </c>
      <c r="AP6" s="131">
        <f t="shared" ref="AP6:AP20" si="5">AM6*(MAX(AN6:AO6))</f>
        <v>2</v>
      </c>
      <c r="AQ6" s="133" t="s">
        <v>54</v>
      </c>
      <c r="AR6" s="164" t="s">
        <v>55</v>
      </c>
      <c r="AS6" s="134" t="s">
        <v>53</v>
      </c>
      <c r="AT6" s="130">
        <v>3</v>
      </c>
      <c r="AU6" s="131">
        <v>1</v>
      </c>
      <c r="AV6" s="132">
        <v>1</v>
      </c>
      <c r="AW6" s="131">
        <f t="shared" ref="AW6:AW20" si="6">AT6*(MAX(AU6:AV6))</f>
        <v>3</v>
      </c>
      <c r="AX6" s="133" t="s">
        <v>56</v>
      </c>
      <c r="AY6" s="164" t="s">
        <v>57</v>
      </c>
      <c r="AZ6" s="134" t="s">
        <v>58</v>
      </c>
      <c r="BA6" s="130">
        <v>1</v>
      </c>
      <c r="BB6" s="132">
        <v>1</v>
      </c>
      <c r="BC6" s="132">
        <v>2</v>
      </c>
      <c r="BD6" s="131">
        <f t="shared" ref="BD6:BD20" si="7">BA6*(MAX(BB6:BC6))</f>
        <v>2</v>
      </c>
      <c r="BE6" s="133" t="s">
        <v>59</v>
      </c>
      <c r="BF6" s="164" t="s">
        <v>60</v>
      </c>
      <c r="BG6" s="134" t="s">
        <v>58</v>
      </c>
      <c r="BH6" s="130">
        <v>2</v>
      </c>
      <c r="BI6" s="132">
        <v>2</v>
      </c>
      <c r="BJ6" s="132">
        <v>2</v>
      </c>
      <c r="BK6" s="131">
        <f t="shared" ref="BK6:BK20" si="8">BH6*(MAX(BI6:BJ6))</f>
        <v>4</v>
      </c>
      <c r="BL6" s="133" t="s">
        <v>61</v>
      </c>
      <c r="BM6" s="164" t="s">
        <v>62</v>
      </c>
      <c r="BN6" s="134" t="s">
        <v>44</v>
      </c>
      <c r="BO6" s="135">
        <v>1</v>
      </c>
      <c r="BP6" s="136">
        <v>2</v>
      </c>
      <c r="BQ6" s="136">
        <v>2</v>
      </c>
      <c r="BR6" s="131">
        <f t="shared" ref="BR6:BR19" si="9">BO6*(MAX(BP6:BQ6))</f>
        <v>2</v>
      </c>
      <c r="BS6" s="136" t="s">
        <v>63</v>
      </c>
      <c r="BT6" s="164" t="s">
        <v>64</v>
      </c>
      <c r="BU6" s="137" t="s">
        <v>58</v>
      </c>
      <c r="BV6" s="130">
        <v>1</v>
      </c>
      <c r="BW6" s="132">
        <v>2</v>
      </c>
      <c r="BX6" s="132">
        <v>2</v>
      </c>
      <c r="BY6" s="131">
        <f t="shared" ref="BY6:BY20" si="10">BV6*(MAX(BW6:BX6))</f>
        <v>2</v>
      </c>
      <c r="BZ6" s="129" t="s">
        <v>63</v>
      </c>
      <c r="CA6" s="164" t="s">
        <v>64</v>
      </c>
      <c r="CB6" s="134" t="s">
        <v>58</v>
      </c>
      <c r="CC6" s="130">
        <v>3</v>
      </c>
      <c r="CD6" s="132">
        <v>1</v>
      </c>
      <c r="CE6" s="132">
        <v>1</v>
      </c>
      <c r="CF6" s="131">
        <f t="shared" ref="CF6:CF20" si="11">CC6*(MAX(CD6:CE6))</f>
        <v>3</v>
      </c>
      <c r="CG6" s="129" t="s">
        <v>65</v>
      </c>
      <c r="CH6" s="164" t="s">
        <v>66</v>
      </c>
      <c r="CI6" s="134" t="s">
        <v>58</v>
      </c>
      <c r="CJ6" s="135">
        <v>3</v>
      </c>
      <c r="CK6" s="136">
        <v>2</v>
      </c>
      <c r="CL6" s="136">
        <v>2</v>
      </c>
      <c r="CM6" s="131">
        <f t="shared" ref="CM6:CM20" si="12">CJ6*(MAX(CK6:CL6))</f>
        <v>6</v>
      </c>
      <c r="CN6" s="138" t="s">
        <v>67</v>
      </c>
      <c r="CO6" s="164" t="s">
        <v>68</v>
      </c>
      <c r="CP6" s="137" t="s">
        <v>44</v>
      </c>
      <c r="CQ6" s="130">
        <v>1</v>
      </c>
      <c r="CR6" s="132">
        <v>2</v>
      </c>
      <c r="CS6" s="132">
        <v>2</v>
      </c>
      <c r="CT6" s="131">
        <f t="shared" ref="CT6:CT20" si="13">CQ6*(MAX(CR6:CS6))</f>
        <v>2</v>
      </c>
      <c r="CU6" s="139" t="s">
        <v>69</v>
      </c>
      <c r="CV6" s="164" t="s">
        <v>70</v>
      </c>
      <c r="CW6" s="140" t="s">
        <v>53</v>
      </c>
      <c r="CX6" s="130">
        <v>3</v>
      </c>
      <c r="CY6" s="132">
        <v>1</v>
      </c>
      <c r="CZ6" s="132">
        <v>2</v>
      </c>
      <c r="DA6" s="131">
        <f t="shared" ref="DA6:DA20" si="14">CX6*(MAX(CY6:CZ6))</f>
        <v>6</v>
      </c>
      <c r="DB6" s="164" t="s">
        <v>71</v>
      </c>
      <c r="DC6" s="134" t="s">
        <v>44</v>
      </c>
    </row>
    <row r="7" spans="1:107" ht="113.25" customHeight="1" x14ac:dyDescent="0.2">
      <c r="A7" s="127" t="s">
        <v>40</v>
      </c>
      <c r="B7" s="142" t="s">
        <v>72</v>
      </c>
      <c r="C7" s="129"/>
      <c r="D7" s="130">
        <v>3</v>
      </c>
      <c r="E7" s="131">
        <v>2</v>
      </c>
      <c r="F7" s="132">
        <v>3</v>
      </c>
      <c r="G7" s="131">
        <f t="shared" si="0"/>
        <v>9</v>
      </c>
      <c r="H7" s="133" t="s">
        <v>73</v>
      </c>
      <c r="I7" s="195"/>
      <c r="J7" s="134" t="s">
        <v>44</v>
      </c>
      <c r="K7" s="130">
        <v>3</v>
      </c>
      <c r="L7" s="132">
        <v>2</v>
      </c>
      <c r="M7" s="132">
        <v>3</v>
      </c>
      <c r="N7" s="131">
        <f t="shared" si="1"/>
        <v>9</v>
      </c>
      <c r="O7" s="133" t="s">
        <v>74</v>
      </c>
      <c r="P7" s="165"/>
      <c r="Q7" s="134" t="s">
        <v>44</v>
      </c>
      <c r="R7" s="130">
        <v>3</v>
      </c>
      <c r="S7" s="132">
        <v>2</v>
      </c>
      <c r="T7" s="132">
        <v>3</v>
      </c>
      <c r="U7" s="131">
        <f t="shared" si="2"/>
        <v>9</v>
      </c>
      <c r="V7" s="133" t="s">
        <v>75</v>
      </c>
      <c r="W7" s="165"/>
      <c r="X7" s="134" t="s">
        <v>44</v>
      </c>
      <c r="Y7" s="127">
        <v>3</v>
      </c>
      <c r="Z7" s="132">
        <v>2</v>
      </c>
      <c r="AA7" s="132">
        <v>2</v>
      </c>
      <c r="AB7" s="131">
        <f t="shared" si="3"/>
        <v>6</v>
      </c>
      <c r="AC7" s="165"/>
      <c r="AD7" s="165"/>
      <c r="AE7" s="134" t="s">
        <v>44</v>
      </c>
      <c r="AF7" s="130">
        <v>1</v>
      </c>
      <c r="AG7" s="131">
        <v>2</v>
      </c>
      <c r="AH7" s="132">
        <v>3</v>
      </c>
      <c r="AI7" s="131">
        <f t="shared" si="4"/>
        <v>3</v>
      </c>
      <c r="AJ7" s="133" t="s">
        <v>76</v>
      </c>
      <c r="AK7" s="165"/>
      <c r="AL7" s="134" t="s">
        <v>53</v>
      </c>
      <c r="AM7" s="130">
        <v>2</v>
      </c>
      <c r="AN7" s="131">
        <v>2</v>
      </c>
      <c r="AO7" s="132">
        <v>2</v>
      </c>
      <c r="AP7" s="131">
        <f t="shared" si="5"/>
        <v>4</v>
      </c>
      <c r="AQ7" s="133" t="s">
        <v>77</v>
      </c>
      <c r="AR7" s="165"/>
      <c r="AS7" s="134" t="s">
        <v>53</v>
      </c>
      <c r="AT7" s="130">
        <v>1</v>
      </c>
      <c r="AU7" s="131">
        <v>1</v>
      </c>
      <c r="AV7" s="132">
        <v>1</v>
      </c>
      <c r="AW7" s="131">
        <f t="shared" si="6"/>
        <v>1</v>
      </c>
      <c r="AX7" s="133" t="s">
        <v>78</v>
      </c>
      <c r="AY7" s="165"/>
      <c r="AZ7" s="134" t="s">
        <v>58</v>
      </c>
      <c r="BA7" s="130">
        <v>2</v>
      </c>
      <c r="BB7" s="132">
        <v>1</v>
      </c>
      <c r="BC7" s="132">
        <v>2</v>
      </c>
      <c r="BD7" s="131">
        <f t="shared" si="7"/>
        <v>4</v>
      </c>
      <c r="BE7" s="133" t="s">
        <v>79</v>
      </c>
      <c r="BF7" s="165"/>
      <c r="BG7" s="134" t="s">
        <v>58</v>
      </c>
      <c r="BH7" s="130">
        <v>2</v>
      </c>
      <c r="BI7" s="132">
        <v>2</v>
      </c>
      <c r="BJ7" s="132">
        <v>2</v>
      </c>
      <c r="BK7" s="131">
        <f t="shared" si="8"/>
        <v>4</v>
      </c>
      <c r="BL7" s="133" t="s">
        <v>80</v>
      </c>
      <c r="BM7" s="165"/>
      <c r="BN7" s="134" t="s">
        <v>44</v>
      </c>
      <c r="BO7" s="127">
        <v>1</v>
      </c>
      <c r="BP7" s="132">
        <v>2</v>
      </c>
      <c r="BQ7" s="132">
        <v>2</v>
      </c>
      <c r="BR7" s="131">
        <f t="shared" si="9"/>
        <v>2</v>
      </c>
      <c r="BS7" s="132" t="s">
        <v>69</v>
      </c>
      <c r="BT7" s="165"/>
      <c r="BU7" s="134" t="s">
        <v>58</v>
      </c>
      <c r="BV7" s="130">
        <v>2</v>
      </c>
      <c r="BW7" s="132">
        <v>2</v>
      </c>
      <c r="BX7" s="132">
        <v>2</v>
      </c>
      <c r="BY7" s="131">
        <f t="shared" si="10"/>
        <v>4</v>
      </c>
      <c r="BZ7" s="133" t="s">
        <v>81</v>
      </c>
      <c r="CA7" s="165"/>
      <c r="CB7" s="134" t="s">
        <v>58</v>
      </c>
      <c r="CC7" s="130">
        <v>3</v>
      </c>
      <c r="CD7" s="132">
        <v>1</v>
      </c>
      <c r="CE7" s="132">
        <v>1</v>
      </c>
      <c r="CF7" s="131">
        <f t="shared" si="11"/>
        <v>3</v>
      </c>
      <c r="CG7" s="133" t="s">
        <v>82</v>
      </c>
      <c r="CH7" s="165"/>
      <c r="CI7" s="134" t="s">
        <v>58</v>
      </c>
      <c r="CJ7" s="127">
        <v>3</v>
      </c>
      <c r="CK7" s="131">
        <v>2</v>
      </c>
      <c r="CL7" s="131">
        <v>2</v>
      </c>
      <c r="CM7" s="131">
        <f t="shared" si="12"/>
        <v>6</v>
      </c>
      <c r="CN7" s="143" t="s">
        <v>83</v>
      </c>
      <c r="CO7" s="165"/>
      <c r="CP7" s="141" t="s">
        <v>44</v>
      </c>
      <c r="CQ7" s="130">
        <v>1</v>
      </c>
      <c r="CR7" s="132">
        <v>2</v>
      </c>
      <c r="CS7" s="132">
        <v>2</v>
      </c>
      <c r="CT7" s="131">
        <f t="shared" si="13"/>
        <v>2</v>
      </c>
      <c r="CU7" s="139" t="s">
        <v>69</v>
      </c>
      <c r="CV7" s="165"/>
      <c r="CW7" s="140" t="s">
        <v>53</v>
      </c>
      <c r="CX7" s="130">
        <v>3</v>
      </c>
      <c r="CY7" s="132">
        <v>1</v>
      </c>
      <c r="CZ7" s="132">
        <v>2</v>
      </c>
      <c r="DA7" s="131">
        <f t="shared" si="14"/>
        <v>6</v>
      </c>
      <c r="DB7" s="165"/>
      <c r="DC7" s="134" t="s">
        <v>44</v>
      </c>
    </row>
    <row r="8" spans="1:107" ht="129.75" customHeight="1" x14ac:dyDescent="0.2">
      <c r="A8" s="127" t="s">
        <v>40</v>
      </c>
      <c r="B8" s="142" t="s">
        <v>84</v>
      </c>
      <c r="C8" s="129"/>
      <c r="D8" s="130">
        <v>3</v>
      </c>
      <c r="E8" s="131">
        <v>2</v>
      </c>
      <c r="F8" s="132">
        <v>3</v>
      </c>
      <c r="G8" s="131">
        <f t="shared" si="0"/>
        <v>9</v>
      </c>
      <c r="H8" s="144" t="s">
        <v>85</v>
      </c>
      <c r="I8" s="195"/>
      <c r="J8" s="134" t="s">
        <v>44</v>
      </c>
      <c r="K8" s="130">
        <v>3</v>
      </c>
      <c r="L8" s="132">
        <v>2</v>
      </c>
      <c r="M8" s="132">
        <v>3</v>
      </c>
      <c r="N8" s="131">
        <f t="shared" si="1"/>
        <v>9</v>
      </c>
      <c r="O8" s="133" t="s">
        <v>86</v>
      </c>
      <c r="P8" s="165"/>
      <c r="Q8" s="134" t="s">
        <v>44</v>
      </c>
      <c r="R8" s="130">
        <v>3</v>
      </c>
      <c r="S8" s="132">
        <v>2</v>
      </c>
      <c r="T8" s="132">
        <v>3</v>
      </c>
      <c r="U8" s="131">
        <f t="shared" si="2"/>
        <v>9</v>
      </c>
      <c r="V8" s="133" t="s">
        <v>86</v>
      </c>
      <c r="W8" s="165"/>
      <c r="X8" s="134" t="s">
        <v>44</v>
      </c>
      <c r="Y8" s="127">
        <v>3</v>
      </c>
      <c r="Z8" s="132">
        <v>2</v>
      </c>
      <c r="AA8" s="132">
        <v>2</v>
      </c>
      <c r="AB8" s="131">
        <f t="shared" si="3"/>
        <v>6</v>
      </c>
      <c r="AC8" s="165"/>
      <c r="AD8" s="165"/>
      <c r="AE8" s="134" t="s">
        <v>44</v>
      </c>
      <c r="AF8" s="130">
        <v>2</v>
      </c>
      <c r="AG8" s="131">
        <v>2</v>
      </c>
      <c r="AH8" s="132">
        <v>3</v>
      </c>
      <c r="AI8" s="131">
        <f t="shared" si="4"/>
        <v>6</v>
      </c>
      <c r="AJ8" s="133" t="s">
        <v>87</v>
      </c>
      <c r="AK8" s="165"/>
      <c r="AL8" s="134" t="s">
        <v>53</v>
      </c>
      <c r="AM8" s="145">
        <v>1</v>
      </c>
      <c r="AN8" s="131">
        <v>2</v>
      </c>
      <c r="AO8" s="132">
        <v>2</v>
      </c>
      <c r="AP8" s="131">
        <f t="shared" si="5"/>
        <v>2</v>
      </c>
      <c r="AQ8" s="133" t="s">
        <v>88</v>
      </c>
      <c r="AR8" s="165"/>
      <c r="AS8" s="134" t="s">
        <v>53</v>
      </c>
      <c r="AT8" s="130">
        <v>1</v>
      </c>
      <c r="AU8" s="131">
        <v>1</v>
      </c>
      <c r="AV8" s="132">
        <v>1</v>
      </c>
      <c r="AW8" s="131">
        <f t="shared" si="6"/>
        <v>1</v>
      </c>
      <c r="AX8" s="133" t="s">
        <v>89</v>
      </c>
      <c r="AY8" s="165"/>
      <c r="AZ8" s="134" t="s">
        <v>58</v>
      </c>
      <c r="BA8" s="130">
        <v>2</v>
      </c>
      <c r="BB8" s="132">
        <v>1</v>
      </c>
      <c r="BC8" s="132">
        <v>2</v>
      </c>
      <c r="BD8" s="131">
        <f t="shared" si="7"/>
        <v>4</v>
      </c>
      <c r="BE8" s="133" t="s">
        <v>90</v>
      </c>
      <c r="BF8" s="165"/>
      <c r="BG8" s="134" t="s">
        <v>58</v>
      </c>
      <c r="BH8" s="130">
        <v>2</v>
      </c>
      <c r="BI8" s="132">
        <v>2</v>
      </c>
      <c r="BJ8" s="132">
        <v>2</v>
      </c>
      <c r="BK8" s="131">
        <f t="shared" si="8"/>
        <v>4</v>
      </c>
      <c r="BL8" s="133" t="s">
        <v>91</v>
      </c>
      <c r="BM8" s="165"/>
      <c r="BN8" s="134" t="s">
        <v>44</v>
      </c>
      <c r="BO8" s="127">
        <v>1</v>
      </c>
      <c r="BP8" s="132">
        <v>2</v>
      </c>
      <c r="BQ8" s="132">
        <v>2</v>
      </c>
      <c r="BR8" s="131">
        <f t="shared" si="9"/>
        <v>2</v>
      </c>
      <c r="BS8" s="132" t="s">
        <v>92</v>
      </c>
      <c r="BT8" s="165"/>
      <c r="BU8" s="134" t="s">
        <v>58</v>
      </c>
      <c r="BV8" s="130">
        <v>1</v>
      </c>
      <c r="BW8" s="132">
        <v>2</v>
      </c>
      <c r="BX8" s="132">
        <v>2</v>
      </c>
      <c r="BY8" s="131">
        <f t="shared" si="10"/>
        <v>2</v>
      </c>
      <c r="BZ8" s="129" t="s">
        <v>92</v>
      </c>
      <c r="CA8" s="165"/>
      <c r="CB8" s="134" t="s">
        <v>58</v>
      </c>
      <c r="CC8" s="130">
        <v>3</v>
      </c>
      <c r="CD8" s="132">
        <v>1</v>
      </c>
      <c r="CE8" s="132">
        <v>1</v>
      </c>
      <c r="CF8" s="131">
        <f t="shared" si="11"/>
        <v>3</v>
      </c>
      <c r="CG8" s="133" t="s">
        <v>93</v>
      </c>
      <c r="CH8" s="165"/>
      <c r="CI8" s="134" t="s">
        <v>58</v>
      </c>
      <c r="CJ8" s="127">
        <v>3</v>
      </c>
      <c r="CK8" s="131">
        <v>2</v>
      </c>
      <c r="CL8" s="131">
        <v>2</v>
      </c>
      <c r="CM8" s="131">
        <f t="shared" si="12"/>
        <v>6</v>
      </c>
      <c r="CN8" s="143" t="s">
        <v>94</v>
      </c>
      <c r="CO8" s="165"/>
      <c r="CP8" s="141" t="s">
        <v>44</v>
      </c>
      <c r="CQ8" s="130">
        <v>1</v>
      </c>
      <c r="CR8" s="132">
        <v>2</v>
      </c>
      <c r="CS8" s="132">
        <v>2</v>
      </c>
      <c r="CT8" s="131">
        <f t="shared" si="13"/>
        <v>2</v>
      </c>
      <c r="CU8" s="139" t="s">
        <v>69</v>
      </c>
      <c r="CV8" s="165"/>
      <c r="CW8" s="140" t="s">
        <v>53</v>
      </c>
      <c r="CX8" s="130">
        <v>3</v>
      </c>
      <c r="CY8" s="132">
        <v>1</v>
      </c>
      <c r="CZ8" s="132">
        <v>2</v>
      </c>
      <c r="DA8" s="131">
        <f t="shared" si="14"/>
        <v>6</v>
      </c>
      <c r="DB8" s="165"/>
      <c r="DC8" s="134" t="s">
        <v>44</v>
      </c>
    </row>
    <row r="9" spans="1:107" ht="147.75" customHeight="1" x14ac:dyDescent="0.2">
      <c r="A9" s="127" t="s">
        <v>40</v>
      </c>
      <c r="B9" s="142" t="s">
        <v>95</v>
      </c>
      <c r="C9" s="129"/>
      <c r="D9" s="130">
        <v>2</v>
      </c>
      <c r="E9" s="131">
        <v>2</v>
      </c>
      <c r="F9" s="132">
        <v>3</v>
      </c>
      <c r="G9" s="131">
        <f t="shared" si="0"/>
        <v>6</v>
      </c>
      <c r="H9" s="133" t="s">
        <v>96</v>
      </c>
      <c r="I9" s="195"/>
      <c r="J9" s="134" t="s">
        <v>44</v>
      </c>
      <c r="K9" s="130">
        <v>2</v>
      </c>
      <c r="L9" s="132">
        <v>2</v>
      </c>
      <c r="M9" s="132">
        <v>3</v>
      </c>
      <c r="N9" s="131">
        <f t="shared" si="1"/>
        <v>6</v>
      </c>
      <c r="O9" s="133" t="s">
        <v>97</v>
      </c>
      <c r="P9" s="165"/>
      <c r="Q9" s="134" t="s">
        <v>44</v>
      </c>
      <c r="R9" s="130">
        <v>2</v>
      </c>
      <c r="S9" s="132">
        <v>2</v>
      </c>
      <c r="T9" s="132">
        <v>3</v>
      </c>
      <c r="U9" s="131">
        <f t="shared" si="2"/>
        <v>6</v>
      </c>
      <c r="V9" s="133" t="s">
        <v>98</v>
      </c>
      <c r="W9" s="165"/>
      <c r="X9" s="134" t="s">
        <v>44</v>
      </c>
      <c r="Y9" s="127">
        <v>2</v>
      </c>
      <c r="Z9" s="132">
        <v>2</v>
      </c>
      <c r="AA9" s="132">
        <v>2</v>
      </c>
      <c r="AB9" s="131">
        <f t="shared" si="3"/>
        <v>4</v>
      </c>
      <c r="AC9" s="165"/>
      <c r="AD9" s="165"/>
      <c r="AE9" s="134" t="s">
        <v>44</v>
      </c>
      <c r="AF9" s="130">
        <v>3</v>
      </c>
      <c r="AG9" s="131">
        <v>2</v>
      </c>
      <c r="AH9" s="132">
        <v>3</v>
      </c>
      <c r="AI9" s="131">
        <f t="shared" si="4"/>
        <v>9</v>
      </c>
      <c r="AJ9" s="133" t="s">
        <v>99</v>
      </c>
      <c r="AK9" s="165"/>
      <c r="AL9" s="134" t="s">
        <v>53</v>
      </c>
      <c r="AM9" s="130">
        <v>3</v>
      </c>
      <c r="AN9" s="131">
        <v>2</v>
      </c>
      <c r="AO9" s="132">
        <v>2</v>
      </c>
      <c r="AP9" s="131">
        <f t="shared" si="5"/>
        <v>6</v>
      </c>
      <c r="AQ9" s="133" t="s">
        <v>100</v>
      </c>
      <c r="AR9" s="165"/>
      <c r="AS9" s="134" t="s">
        <v>53</v>
      </c>
      <c r="AT9" s="130">
        <v>2</v>
      </c>
      <c r="AU9" s="131">
        <v>1</v>
      </c>
      <c r="AV9" s="132">
        <v>1</v>
      </c>
      <c r="AW9" s="131">
        <f t="shared" si="6"/>
        <v>2</v>
      </c>
      <c r="AX9" s="133" t="s">
        <v>101</v>
      </c>
      <c r="AY9" s="165"/>
      <c r="AZ9" s="134" t="s">
        <v>58</v>
      </c>
      <c r="BA9" s="130">
        <v>3</v>
      </c>
      <c r="BB9" s="132">
        <v>1</v>
      </c>
      <c r="BC9" s="132">
        <v>2</v>
      </c>
      <c r="BD9" s="131">
        <f t="shared" si="7"/>
        <v>6</v>
      </c>
      <c r="BE9" s="133" t="s">
        <v>102</v>
      </c>
      <c r="BF9" s="165"/>
      <c r="BG9" s="134" t="s">
        <v>58</v>
      </c>
      <c r="BH9" s="130">
        <v>2</v>
      </c>
      <c r="BI9" s="132">
        <v>2</v>
      </c>
      <c r="BJ9" s="132">
        <v>2</v>
      </c>
      <c r="BK9" s="131">
        <f t="shared" si="8"/>
        <v>4</v>
      </c>
      <c r="BL9" s="133" t="s">
        <v>103</v>
      </c>
      <c r="BM9" s="165"/>
      <c r="BN9" s="134" t="s">
        <v>44</v>
      </c>
      <c r="BO9" s="127">
        <v>1</v>
      </c>
      <c r="BP9" s="132">
        <v>2</v>
      </c>
      <c r="BQ9" s="132">
        <v>2</v>
      </c>
      <c r="BR9" s="131">
        <f t="shared" si="9"/>
        <v>2</v>
      </c>
      <c r="BS9" s="143" t="s">
        <v>104</v>
      </c>
      <c r="BT9" s="165"/>
      <c r="BU9" s="134" t="s">
        <v>58</v>
      </c>
      <c r="BV9" s="130">
        <v>1</v>
      </c>
      <c r="BW9" s="132">
        <v>2</v>
      </c>
      <c r="BX9" s="132">
        <v>2</v>
      </c>
      <c r="BY9" s="131">
        <f t="shared" si="10"/>
        <v>2</v>
      </c>
      <c r="BZ9" s="133" t="s">
        <v>105</v>
      </c>
      <c r="CA9" s="165"/>
      <c r="CB9" s="134" t="s">
        <v>58</v>
      </c>
      <c r="CC9" s="130">
        <v>3</v>
      </c>
      <c r="CD9" s="132">
        <v>1</v>
      </c>
      <c r="CE9" s="132">
        <v>1</v>
      </c>
      <c r="CF9" s="131">
        <f t="shared" si="11"/>
        <v>3</v>
      </c>
      <c r="CG9" s="133" t="s">
        <v>106</v>
      </c>
      <c r="CH9" s="165"/>
      <c r="CI9" s="134" t="s">
        <v>58</v>
      </c>
      <c r="CJ9" s="130">
        <v>3</v>
      </c>
      <c r="CK9" s="131">
        <v>2</v>
      </c>
      <c r="CL9" s="131">
        <v>2</v>
      </c>
      <c r="CM9" s="131">
        <f t="shared" si="12"/>
        <v>6</v>
      </c>
      <c r="CN9" s="89" t="s">
        <v>107</v>
      </c>
      <c r="CO9" s="165"/>
      <c r="CP9" s="141" t="s">
        <v>44</v>
      </c>
      <c r="CQ9" s="130">
        <v>1</v>
      </c>
      <c r="CR9" s="132">
        <v>2</v>
      </c>
      <c r="CS9" s="132">
        <v>2</v>
      </c>
      <c r="CT9" s="131">
        <f t="shared" si="13"/>
        <v>2</v>
      </c>
      <c r="CU9" s="139" t="s">
        <v>69</v>
      </c>
      <c r="CV9" s="165"/>
      <c r="CW9" s="140" t="s">
        <v>53</v>
      </c>
      <c r="CX9" s="130">
        <v>3</v>
      </c>
      <c r="CY9" s="132">
        <v>1</v>
      </c>
      <c r="CZ9" s="132">
        <v>2</v>
      </c>
      <c r="DA9" s="131">
        <f t="shared" si="14"/>
        <v>6</v>
      </c>
      <c r="DB9" s="165"/>
      <c r="DC9" s="134" t="s">
        <v>44</v>
      </c>
    </row>
    <row r="10" spans="1:107" ht="142.5" customHeight="1" x14ac:dyDescent="0.2">
      <c r="A10" s="127" t="s">
        <v>40</v>
      </c>
      <c r="B10" s="142" t="s">
        <v>108</v>
      </c>
      <c r="C10" s="129"/>
      <c r="D10" s="130">
        <v>3</v>
      </c>
      <c r="E10" s="131">
        <v>2</v>
      </c>
      <c r="F10" s="132">
        <v>3</v>
      </c>
      <c r="G10" s="131">
        <f t="shared" si="0"/>
        <v>9</v>
      </c>
      <c r="H10" s="133" t="s">
        <v>109</v>
      </c>
      <c r="I10" s="195"/>
      <c r="J10" s="134" t="s">
        <v>44</v>
      </c>
      <c r="K10" s="130">
        <v>2</v>
      </c>
      <c r="L10" s="132">
        <v>2</v>
      </c>
      <c r="M10" s="132">
        <v>3</v>
      </c>
      <c r="N10" s="131">
        <f t="shared" si="1"/>
        <v>6</v>
      </c>
      <c r="O10" s="133" t="s">
        <v>110</v>
      </c>
      <c r="P10" s="165"/>
      <c r="Q10" s="134" t="s">
        <v>44</v>
      </c>
      <c r="R10" s="130">
        <v>2</v>
      </c>
      <c r="S10" s="132">
        <v>2</v>
      </c>
      <c r="T10" s="132">
        <v>3</v>
      </c>
      <c r="U10" s="131">
        <f t="shared" si="2"/>
        <v>6</v>
      </c>
      <c r="V10" s="133" t="s">
        <v>111</v>
      </c>
      <c r="W10" s="165"/>
      <c r="X10" s="134" t="s">
        <v>44</v>
      </c>
      <c r="Y10" s="127">
        <v>2</v>
      </c>
      <c r="Z10" s="132">
        <v>2</v>
      </c>
      <c r="AA10" s="132">
        <v>2</v>
      </c>
      <c r="AB10" s="131">
        <f t="shared" si="3"/>
        <v>4</v>
      </c>
      <c r="AC10" s="165"/>
      <c r="AD10" s="165"/>
      <c r="AE10" s="134" t="s">
        <v>44</v>
      </c>
      <c r="AF10" s="130">
        <v>3</v>
      </c>
      <c r="AG10" s="131">
        <v>2</v>
      </c>
      <c r="AH10" s="132">
        <v>3</v>
      </c>
      <c r="AI10" s="131">
        <f t="shared" si="4"/>
        <v>9</v>
      </c>
      <c r="AJ10" s="133" t="s">
        <v>112</v>
      </c>
      <c r="AK10" s="165"/>
      <c r="AL10" s="134" t="s">
        <v>53</v>
      </c>
      <c r="AM10" s="130">
        <v>3</v>
      </c>
      <c r="AN10" s="131">
        <v>2</v>
      </c>
      <c r="AO10" s="132">
        <v>2</v>
      </c>
      <c r="AP10" s="131">
        <f t="shared" si="5"/>
        <v>6</v>
      </c>
      <c r="AQ10" s="133" t="s">
        <v>100</v>
      </c>
      <c r="AR10" s="165"/>
      <c r="AS10" s="134" t="s">
        <v>53</v>
      </c>
      <c r="AT10" s="130">
        <v>2</v>
      </c>
      <c r="AU10" s="131">
        <v>1</v>
      </c>
      <c r="AV10" s="132">
        <v>1</v>
      </c>
      <c r="AW10" s="131">
        <f t="shared" si="6"/>
        <v>2</v>
      </c>
      <c r="AX10" s="133" t="s">
        <v>101</v>
      </c>
      <c r="AY10" s="165"/>
      <c r="AZ10" s="134" t="s">
        <v>58</v>
      </c>
      <c r="BA10" s="130">
        <v>3</v>
      </c>
      <c r="BB10" s="132">
        <v>1</v>
      </c>
      <c r="BC10" s="132">
        <v>2</v>
      </c>
      <c r="BD10" s="131">
        <f t="shared" si="7"/>
        <v>6</v>
      </c>
      <c r="BE10" s="133" t="s">
        <v>113</v>
      </c>
      <c r="BF10" s="165"/>
      <c r="BG10" s="134" t="s">
        <v>58</v>
      </c>
      <c r="BH10" s="130">
        <v>2</v>
      </c>
      <c r="BI10" s="132">
        <v>2</v>
      </c>
      <c r="BJ10" s="132">
        <v>2</v>
      </c>
      <c r="BK10" s="131">
        <f t="shared" si="8"/>
        <v>4</v>
      </c>
      <c r="BL10" s="133" t="s">
        <v>114</v>
      </c>
      <c r="BM10" s="165"/>
      <c r="BN10" s="134" t="s">
        <v>44</v>
      </c>
      <c r="BO10" s="127">
        <v>1</v>
      </c>
      <c r="BP10" s="132">
        <v>2</v>
      </c>
      <c r="BQ10" s="132">
        <v>2</v>
      </c>
      <c r="BR10" s="131">
        <f t="shared" si="9"/>
        <v>2</v>
      </c>
      <c r="BS10" s="143" t="s">
        <v>104</v>
      </c>
      <c r="BT10" s="165"/>
      <c r="BU10" s="134" t="s">
        <v>58</v>
      </c>
      <c r="BV10" s="130">
        <v>1</v>
      </c>
      <c r="BW10" s="132">
        <v>2</v>
      </c>
      <c r="BX10" s="132">
        <v>2</v>
      </c>
      <c r="BY10" s="131">
        <f t="shared" si="10"/>
        <v>2</v>
      </c>
      <c r="BZ10" s="133" t="s">
        <v>105</v>
      </c>
      <c r="CA10" s="165"/>
      <c r="CB10" s="134" t="s">
        <v>58</v>
      </c>
      <c r="CC10" s="130">
        <v>3</v>
      </c>
      <c r="CD10" s="132">
        <v>1</v>
      </c>
      <c r="CE10" s="132">
        <v>1</v>
      </c>
      <c r="CF10" s="131">
        <f t="shared" si="11"/>
        <v>3</v>
      </c>
      <c r="CG10" s="133" t="s">
        <v>115</v>
      </c>
      <c r="CH10" s="165"/>
      <c r="CI10" s="134" t="s">
        <v>58</v>
      </c>
      <c r="CJ10" s="127">
        <v>3</v>
      </c>
      <c r="CK10" s="131">
        <v>2</v>
      </c>
      <c r="CL10" s="131">
        <v>2</v>
      </c>
      <c r="CM10" s="131">
        <f t="shared" si="12"/>
        <v>6</v>
      </c>
      <c r="CN10" s="89" t="s">
        <v>116</v>
      </c>
      <c r="CO10" s="165"/>
      <c r="CP10" s="141" t="s">
        <v>44</v>
      </c>
      <c r="CQ10" s="130">
        <v>1</v>
      </c>
      <c r="CR10" s="132">
        <v>2</v>
      </c>
      <c r="CS10" s="132">
        <v>2</v>
      </c>
      <c r="CT10" s="131">
        <f t="shared" si="13"/>
        <v>2</v>
      </c>
      <c r="CU10" s="139" t="s">
        <v>69</v>
      </c>
      <c r="CV10" s="165"/>
      <c r="CW10" s="140" t="s">
        <v>53</v>
      </c>
      <c r="CX10" s="130">
        <v>3</v>
      </c>
      <c r="CY10" s="132">
        <v>1</v>
      </c>
      <c r="CZ10" s="132">
        <v>2</v>
      </c>
      <c r="DA10" s="131">
        <f t="shared" si="14"/>
        <v>6</v>
      </c>
      <c r="DB10" s="165"/>
      <c r="DC10" s="134" t="s">
        <v>44</v>
      </c>
    </row>
    <row r="11" spans="1:107" ht="162.75" customHeight="1" x14ac:dyDescent="0.2">
      <c r="A11" s="127" t="s">
        <v>40</v>
      </c>
      <c r="B11" s="142" t="s">
        <v>117</v>
      </c>
      <c r="C11" s="129"/>
      <c r="D11" s="130">
        <v>3</v>
      </c>
      <c r="E11" s="131">
        <v>2</v>
      </c>
      <c r="F11" s="132">
        <v>3</v>
      </c>
      <c r="G11" s="131">
        <f t="shared" si="0"/>
        <v>9</v>
      </c>
      <c r="H11" s="133" t="s">
        <v>118</v>
      </c>
      <c r="I11" s="195"/>
      <c r="J11" s="134" t="s">
        <v>44</v>
      </c>
      <c r="K11" s="130">
        <v>2</v>
      </c>
      <c r="L11" s="132">
        <v>2</v>
      </c>
      <c r="M11" s="132">
        <v>3</v>
      </c>
      <c r="N11" s="131">
        <f t="shared" si="1"/>
        <v>6</v>
      </c>
      <c r="O11" s="133" t="s">
        <v>110</v>
      </c>
      <c r="P11" s="165"/>
      <c r="Q11" s="134" t="s">
        <v>44</v>
      </c>
      <c r="R11" s="130">
        <v>2</v>
      </c>
      <c r="S11" s="132">
        <v>2</v>
      </c>
      <c r="T11" s="132">
        <v>3</v>
      </c>
      <c r="U11" s="131">
        <f t="shared" si="2"/>
        <v>6</v>
      </c>
      <c r="V11" s="133" t="s">
        <v>111</v>
      </c>
      <c r="W11" s="165"/>
      <c r="X11" s="134" t="s">
        <v>44</v>
      </c>
      <c r="Y11" s="127">
        <v>2</v>
      </c>
      <c r="Z11" s="132">
        <v>2</v>
      </c>
      <c r="AA11" s="132">
        <v>2</v>
      </c>
      <c r="AB11" s="131">
        <f t="shared" si="3"/>
        <v>4</v>
      </c>
      <c r="AC11" s="165"/>
      <c r="AD11" s="165"/>
      <c r="AE11" s="134" t="s">
        <v>44</v>
      </c>
      <c r="AF11" s="130">
        <v>3</v>
      </c>
      <c r="AG11" s="131">
        <v>2</v>
      </c>
      <c r="AH11" s="132">
        <v>3</v>
      </c>
      <c r="AI11" s="131">
        <f t="shared" si="4"/>
        <v>9</v>
      </c>
      <c r="AJ11" s="133" t="s">
        <v>119</v>
      </c>
      <c r="AK11" s="165"/>
      <c r="AL11" s="134" t="s">
        <v>53</v>
      </c>
      <c r="AM11" s="130">
        <v>3</v>
      </c>
      <c r="AN11" s="131">
        <v>2</v>
      </c>
      <c r="AO11" s="132">
        <v>2</v>
      </c>
      <c r="AP11" s="131">
        <f t="shared" si="5"/>
        <v>6</v>
      </c>
      <c r="AQ11" s="133" t="s">
        <v>100</v>
      </c>
      <c r="AR11" s="165"/>
      <c r="AS11" s="134" t="s">
        <v>53</v>
      </c>
      <c r="AT11" s="130">
        <v>2</v>
      </c>
      <c r="AU11" s="131">
        <v>1</v>
      </c>
      <c r="AV11" s="132">
        <v>1</v>
      </c>
      <c r="AW11" s="131">
        <f t="shared" si="6"/>
        <v>2</v>
      </c>
      <c r="AX11" s="133" t="s">
        <v>101</v>
      </c>
      <c r="AY11" s="165"/>
      <c r="AZ11" s="134" t="s">
        <v>58</v>
      </c>
      <c r="BA11" s="130">
        <v>3</v>
      </c>
      <c r="BB11" s="132">
        <v>1</v>
      </c>
      <c r="BC11" s="132">
        <v>2</v>
      </c>
      <c r="BD11" s="131">
        <f t="shared" si="7"/>
        <v>6</v>
      </c>
      <c r="BE11" s="133" t="s">
        <v>113</v>
      </c>
      <c r="BF11" s="165"/>
      <c r="BG11" s="134" t="s">
        <v>58</v>
      </c>
      <c r="BH11" s="130">
        <v>2</v>
      </c>
      <c r="BI11" s="132">
        <v>2</v>
      </c>
      <c r="BJ11" s="132">
        <v>2</v>
      </c>
      <c r="BK11" s="131">
        <f t="shared" si="8"/>
        <v>4</v>
      </c>
      <c r="BL11" s="133" t="s">
        <v>114</v>
      </c>
      <c r="BM11" s="165"/>
      <c r="BN11" s="134" t="s">
        <v>44</v>
      </c>
      <c r="BO11" s="127">
        <v>1</v>
      </c>
      <c r="BP11" s="132">
        <v>2</v>
      </c>
      <c r="BQ11" s="132">
        <v>2</v>
      </c>
      <c r="BR11" s="131">
        <f t="shared" si="9"/>
        <v>2</v>
      </c>
      <c r="BS11" s="143" t="s">
        <v>104</v>
      </c>
      <c r="BT11" s="165"/>
      <c r="BU11" s="134" t="s">
        <v>58</v>
      </c>
      <c r="BV11" s="130">
        <v>1</v>
      </c>
      <c r="BW11" s="132">
        <v>2</v>
      </c>
      <c r="BX11" s="132">
        <v>2</v>
      </c>
      <c r="BY11" s="131">
        <f t="shared" si="10"/>
        <v>2</v>
      </c>
      <c r="BZ11" s="133" t="s">
        <v>105</v>
      </c>
      <c r="CA11" s="165"/>
      <c r="CB11" s="134" t="s">
        <v>58</v>
      </c>
      <c r="CC11" s="130">
        <v>3</v>
      </c>
      <c r="CD11" s="132">
        <v>1</v>
      </c>
      <c r="CE11" s="132">
        <v>1</v>
      </c>
      <c r="CF11" s="131">
        <f t="shared" si="11"/>
        <v>3</v>
      </c>
      <c r="CG11" s="133" t="s">
        <v>115</v>
      </c>
      <c r="CH11" s="165"/>
      <c r="CI11" s="134" t="s">
        <v>58</v>
      </c>
      <c r="CJ11" s="127">
        <v>3</v>
      </c>
      <c r="CK11" s="131">
        <v>2</v>
      </c>
      <c r="CL11" s="131">
        <v>2</v>
      </c>
      <c r="CM11" s="131">
        <f t="shared" si="12"/>
        <v>6</v>
      </c>
      <c r="CN11" s="89" t="s">
        <v>116</v>
      </c>
      <c r="CO11" s="165"/>
      <c r="CP11" s="141" t="s">
        <v>44</v>
      </c>
      <c r="CQ11" s="130">
        <v>1</v>
      </c>
      <c r="CR11" s="132">
        <v>2</v>
      </c>
      <c r="CS11" s="132">
        <v>2</v>
      </c>
      <c r="CT11" s="131">
        <f t="shared" si="13"/>
        <v>2</v>
      </c>
      <c r="CU11" s="139" t="s">
        <v>69</v>
      </c>
      <c r="CV11" s="165"/>
      <c r="CW11" s="140" t="s">
        <v>53</v>
      </c>
      <c r="CX11" s="130">
        <v>3</v>
      </c>
      <c r="CY11" s="132">
        <v>1</v>
      </c>
      <c r="CZ11" s="132">
        <v>2</v>
      </c>
      <c r="DA11" s="131">
        <f t="shared" si="14"/>
        <v>6</v>
      </c>
      <c r="DB11" s="165"/>
      <c r="DC11" s="134" t="s">
        <v>44</v>
      </c>
    </row>
    <row r="12" spans="1:107" ht="144" customHeight="1" x14ac:dyDescent="0.2">
      <c r="A12" s="127" t="s">
        <v>40</v>
      </c>
      <c r="B12" s="142" t="s">
        <v>120</v>
      </c>
      <c r="C12" s="129"/>
      <c r="D12" s="130">
        <v>2</v>
      </c>
      <c r="E12" s="131">
        <v>2</v>
      </c>
      <c r="F12" s="132">
        <v>3</v>
      </c>
      <c r="G12" s="131">
        <f t="shared" si="0"/>
        <v>6</v>
      </c>
      <c r="H12" s="133" t="s">
        <v>121</v>
      </c>
      <c r="I12" s="195"/>
      <c r="J12" s="134" t="s">
        <v>44</v>
      </c>
      <c r="K12" s="130">
        <v>2</v>
      </c>
      <c r="L12" s="132">
        <v>2</v>
      </c>
      <c r="M12" s="132">
        <v>3</v>
      </c>
      <c r="N12" s="131">
        <f t="shared" si="1"/>
        <v>6</v>
      </c>
      <c r="O12" s="133" t="s">
        <v>122</v>
      </c>
      <c r="P12" s="165"/>
      <c r="Q12" s="134" t="s">
        <v>44</v>
      </c>
      <c r="R12" s="130">
        <v>2</v>
      </c>
      <c r="S12" s="132">
        <v>2</v>
      </c>
      <c r="T12" s="132">
        <v>3</v>
      </c>
      <c r="U12" s="131">
        <f t="shared" si="2"/>
        <v>6</v>
      </c>
      <c r="V12" s="133" t="s">
        <v>123</v>
      </c>
      <c r="W12" s="165"/>
      <c r="X12" s="134" t="s">
        <v>44</v>
      </c>
      <c r="Y12" s="127">
        <v>1</v>
      </c>
      <c r="Z12" s="132">
        <v>2</v>
      </c>
      <c r="AA12" s="132">
        <v>2</v>
      </c>
      <c r="AB12" s="131">
        <f t="shared" si="3"/>
        <v>2</v>
      </c>
      <c r="AC12" s="165"/>
      <c r="AD12" s="165"/>
      <c r="AE12" s="134" t="s">
        <v>44</v>
      </c>
      <c r="AF12" s="130">
        <v>2</v>
      </c>
      <c r="AG12" s="131">
        <v>2</v>
      </c>
      <c r="AH12" s="132">
        <v>3</v>
      </c>
      <c r="AI12" s="131">
        <f t="shared" si="4"/>
        <v>6</v>
      </c>
      <c r="AJ12" s="133" t="s">
        <v>119</v>
      </c>
      <c r="AK12" s="165"/>
      <c r="AL12" s="134" t="s">
        <v>53</v>
      </c>
      <c r="AM12" s="130">
        <v>2</v>
      </c>
      <c r="AN12" s="131">
        <v>2</v>
      </c>
      <c r="AO12" s="132">
        <v>2</v>
      </c>
      <c r="AP12" s="131">
        <f t="shared" si="5"/>
        <v>4</v>
      </c>
      <c r="AQ12" s="133" t="s">
        <v>124</v>
      </c>
      <c r="AR12" s="165"/>
      <c r="AS12" s="134" t="s">
        <v>53</v>
      </c>
      <c r="AT12" s="130">
        <v>2</v>
      </c>
      <c r="AU12" s="131">
        <v>1</v>
      </c>
      <c r="AV12" s="132">
        <v>1</v>
      </c>
      <c r="AW12" s="131">
        <f t="shared" si="6"/>
        <v>2</v>
      </c>
      <c r="AX12" s="133" t="s">
        <v>101</v>
      </c>
      <c r="AY12" s="165"/>
      <c r="AZ12" s="134" t="s">
        <v>58</v>
      </c>
      <c r="BA12" s="130">
        <v>3</v>
      </c>
      <c r="BB12" s="132">
        <v>1</v>
      </c>
      <c r="BC12" s="132">
        <v>2</v>
      </c>
      <c r="BD12" s="131">
        <f t="shared" si="7"/>
        <v>6</v>
      </c>
      <c r="BE12" s="133" t="s">
        <v>113</v>
      </c>
      <c r="BF12" s="165"/>
      <c r="BG12" s="134" t="s">
        <v>58</v>
      </c>
      <c r="BH12" s="130">
        <v>2</v>
      </c>
      <c r="BI12" s="132">
        <v>2</v>
      </c>
      <c r="BJ12" s="132">
        <v>2</v>
      </c>
      <c r="BK12" s="131">
        <f t="shared" si="8"/>
        <v>4</v>
      </c>
      <c r="BL12" s="133" t="s">
        <v>103</v>
      </c>
      <c r="BM12" s="165"/>
      <c r="BN12" s="134" t="s">
        <v>44</v>
      </c>
      <c r="BO12" s="127">
        <v>1</v>
      </c>
      <c r="BP12" s="132">
        <v>2</v>
      </c>
      <c r="BQ12" s="132">
        <v>2</v>
      </c>
      <c r="BR12" s="131">
        <f t="shared" si="9"/>
        <v>2</v>
      </c>
      <c r="BS12" s="132" t="s">
        <v>92</v>
      </c>
      <c r="BT12" s="165"/>
      <c r="BU12" s="134" t="s">
        <v>58</v>
      </c>
      <c r="BV12" s="130">
        <v>1</v>
      </c>
      <c r="BW12" s="132">
        <v>2</v>
      </c>
      <c r="BX12" s="132">
        <v>2</v>
      </c>
      <c r="BY12" s="131">
        <f t="shared" si="10"/>
        <v>2</v>
      </c>
      <c r="BZ12" s="133" t="s">
        <v>125</v>
      </c>
      <c r="CA12" s="165"/>
      <c r="CB12" s="134" t="s">
        <v>58</v>
      </c>
      <c r="CC12" s="130">
        <v>3</v>
      </c>
      <c r="CD12" s="132">
        <v>1</v>
      </c>
      <c r="CE12" s="132">
        <v>1</v>
      </c>
      <c r="CF12" s="131">
        <f t="shared" si="11"/>
        <v>3</v>
      </c>
      <c r="CG12" s="133" t="s">
        <v>115</v>
      </c>
      <c r="CH12" s="165"/>
      <c r="CI12" s="134" t="s">
        <v>58</v>
      </c>
      <c r="CJ12" s="127">
        <v>3</v>
      </c>
      <c r="CK12" s="131">
        <v>2</v>
      </c>
      <c r="CL12" s="131">
        <v>2</v>
      </c>
      <c r="CM12" s="131">
        <f t="shared" si="12"/>
        <v>6</v>
      </c>
      <c r="CN12" s="89" t="s">
        <v>126</v>
      </c>
      <c r="CO12" s="165"/>
      <c r="CP12" s="141" t="s">
        <v>44</v>
      </c>
      <c r="CQ12" s="130">
        <v>1</v>
      </c>
      <c r="CR12" s="132">
        <v>2</v>
      </c>
      <c r="CS12" s="132">
        <v>2</v>
      </c>
      <c r="CT12" s="131">
        <f t="shared" si="13"/>
        <v>2</v>
      </c>
      <c r="CU12" s="139" t="s">
        <v>69</v>
      </c>
      <c r="CV12" s="165"/>
      <c r="CW12" s="140" t="s">
        <v>53</v>
      </c>
      <c r="CX12" s="130">
        <v>3</v>
      </c>
      <c r="CY12" s="132">
        <v>1</v>
      </c>
      <c r="CZ12" s="132">
        <v>2</v>
      </c>
      <c r="DA12" s="131">
        <f t="shared" si="14"/>
        <v>6</v>
      </c>
      <c r="DB12" s="165"/>
      <c r="DC12" s="134" t="s">
        <v>44</v>
      </c>
    </row>
    <row r="13" spans="1:107" ht="57" x14ac:dyDescent="0.2">
      <c r="A13" s="127" t="s">
        <v>40</v>
      </c>
      <c r="B13" s="142" t="s">
        <v>127</v>
      </c>
      <c r="C13" s="129"/>
      <c r="D13" s="130">
        <v>2</v>
      </c>
      <c r="E13" s="131">
        <v>2</v>
      </c>
      <c r="F13" s="132">
        <v>3</v>
      </c>
      <c r="G13" s="131">
        <f t="shared" si="0"/>
        <v>6</v>
      </c>
      <c r="H13" s="133" t="s">
        <v>128</v>
      </c>
      <c r="I13" s="195"/>
      <c r="J13" s="134" t="s">
        <v>44</v>
      </c>
      <c r="K13" s="130">
        <v>2</v>
      </c>
      <c r="L13" s="132">
        <v>2</v>
      </c>
      <c r="M13" s="132">
        <v>3</v>
      </c>
      <c r="N13" s="131">
        <f t="shared" si="1"/>
        <v>6</v>
      </c>
      <c r="O13" s="133" t="s">
        <v>129</v>
      </c>
      <c r="P13" s="165"/>
      <c r="Q13" s="134" t="s">
        <v>44</v>
      </c>
      <c r="R13" s="130">
        <v>2</v>
      </c>
      <c r="S13" s="132">
        <v>2</v>
      </c>
      <c r="T13" s="132">
        <v>3</v>
      </c>
      <c r="U13" s="131">
        <f t="shared" si="2"/>
        <v>6</v>
      </c>
      <c r="V13" s="129" t="s">
        <v>130</v>
      </c>
      <c r="W13" s="165"/>
      <c r="X13" s="134" t="s">
        <v>44</v>
      </c>
      <c r="Y13" s="127">
        <v>1</v>
      </c>
      <c r="Z13" s="132">
        <v>2</v>
      </c>
      <c r="AA13" s="132">
        <v>2</v>
      </c>
      <c r="AB13" s="131">
        <f t="shared" si="3"/>
        <v>2</v>
      </c>
      <c r="AC13" s="165"/>
      <c r="AD13" s="165"/>
      <c r="AE13" s="134" t="s">
        <v>44</v>
      </c>
      <c r="AF13" s="130">
        <v>2</v>
      </c>
      <c r="AG13" s="131">
        <v>2</v>
      </c>
      <c r="AH13" s="132">
        <v>3</v>
      </c>
      <c r="AI13" s="131">
        <f t="shared" si="4"/>
        <v>6</v>
      </c>
      <c r="AJ13" s="133" t="s">
        <v>131</v>
      </c>
      <c r="AK13" s="165"/>
      <c r="AL13" s="134" t="s">
        <v>53</v>
      </c>
      <c r="AM13" s="130">
        <v>1</v>
      </c>
      <c r="AN13" s="131">
        <v>2</v>
      </c>
      <c r="AO13" s="132">
        <v>2</v>
      </c>
      <c r="AP13" s="131">
        <f t="shared" si="5"/>
        <v>2</v>
      </c>
      <c r="AQ13" s="129" t="s">
        <v>132</v>
      </c>
      <c r="AR13" s="165"/>
      <c r="AS13" s="134" t="s">
        <v>53</v>
      </c>
      <c r="AT13" s="130">
        <v>3</v>
      </c>
      <c r="AU13" s="131">
        <v>1</v>
      </c>
      <c r="AV13" s="132">
        <v>1</v>
      </c>
      <c r="AW13" s="131">
        <f t="shared" si="6"/>
        <v>3</v>
      </c>
      <c r="AX13" s="133" t="s">
        <v>133</v>
      </c>
      <c r="AY13" s="165"/>
      <c r="AZ13" s="134" t="s">
        <v>58</v>
      </c>
      <c r="BA13" s="130">
        <v>1</v>
      </c>
      <c r="BB13" s="132">
        <v>1</v>
      </c>
      <c r="BC13" s="132">
        <v>2</v>
      </c>
      <c r="BD13" s="131">
        <f t="shared" si="7"/>
        <v>2</v>
      </c>
      <c r="BE13" s="129" t="s">
        <v>92</v>
      </c>
      <c r="BF13" s="165"/>
      <c r="BG13" s="134" t="s">
        <v>58</v>
      </c>
      <c r="BH13" s="130">
        <v>1</v>
      </c>
      <c r="BI13" s="132">
        <v>2</v>
      </c>
      <c r="BJ13" s="132">
        <v>2</v>
      </c>
      <c r="BK13" s="131">
        <f t="shared" si="8"/>
        <v>2</v>
      </c>
      <c r="BL13" s="129" t="s">
        <v>134</v>
      </c>
      <c r="BM13" s="165"/>
      <c r="BN13" s="134" t="s">
        <v>44</v>
      </c>
      <c r="BO13" s="127">
        <v>1</v>
      </c>
      <c r="BP13" s="132">
        <v>2</v>
      </c>
      <c r="BQ13" s="132">
        <v>2</v>
      </c>
      <c r="BR13" s="131">
        <f t="shared" si="9"/>
        <v>2</v>
      </c>
      <c r="BS13" s="132" t="s">
        <v>92</v>
      </c>
      <c r="BT13" s="165"/>
      <c r="BU13" s="134" t="s">
        <v>58</v>
      </c>
      <c r="BV13" s="130">
        <v>1</v>
      </c>
      <c r="BW13" s="132">
        <v>2</v>
      </c>
      <c r="BX13" s="132">
        <v>2</v>
      </c>
      <c r="BY13" s="131">
        <f t="shared" si="10"/>
        <v>2</v>
      </c>
      <c r="BZ13" s="129" t="s">
        <v>92</v>
      </c>
      <c r="CA13" s="165"/>
      <c r="CB13" s="134" t="s">
        <v>58</v>
      </c>
      <c r="CC13" s="130">
        <v>3</v>
      </c>
      <c r="CD13" s="132">
        <v>1</v>
      </c>
      <c r="CE13" s="132">
        <v>1</v>
      </c>
      <c r="CF13" s="131">
        <f t="shared" si="11"/>
        <v>3</v>
      </c>
      <c r="CG13" s="129" t="s">
        <v>135</v>
      </c>
      <c r="CH13" s="165"/>
      <c r="CI13" s="134" t="s">
        <v>58</v>
      </c>
      <c r="CJ13" s="127">
        <v>3</v>
      </c>
      <c r="CK13" s="131">
        <v>2</v>
      </c>
      <c r="CL13" s="131">
        <v>2</v>
      </c>
      <c r="CM13" s="131">
        <f t="shared" si="12"/>
        <v>6</v>
      </c>
      <c r="CN13" s="143" t="s">
        <v>136</v>
      </c>
      <c r="CO13" s="165"/>
      <c r="CP13" s="141" t="s">
        <v>44</v>
      </c>
      <c r="CQ13" s="130">
        <v>1</v>
      </c>
      <c r="CR13" s="132">
        <v>2</v>
      </c>
      <c r="CS13" s="132">
        <v>2</v>
      </c>
      <c r="CT13" s="131">
        <f t="shared" si="13"/>
        <v>2</v>
      </c>
      <c r="CU13" s="139" t="s">
        <v>69</v>
      </c>
      <c r="CV13" s="165"/>
      <c r="CW13" s="140" t="s">
        <v>53</v>
      </c>
      <c r="CX13" s="130">
        <v>3</v>
      </c>
      <c r="CY13" s="132">
        <v>1</v>
      </c>
      <c r="CZ13" s="132">
        <v>2</v>
      </c>
      <c r="DA13" s="131">
        <f t="shared" si="14"/>
        <v>6</v>
      </c>
      <c r="DB13" s="165"/>
      <c r="DC13" s="134" t="s">
        <v>44</v>
      </c>
    </row>
    <row r="14" spans="1:107" ht="77.25" customHeight="1" x14ac:dyDescent="0.2">
      <c r="A14" s="127" t="s">
        <v>40</v>
      </c>
      <c r="B14" s="142" t="s">
        <v>137</v>
      </c>
      <c r="C14" s="133" t="s">
        <v>138</v>
      </c>
      <c r="D14" s="130">
        <v>3</v>
      </c>
      <c r="E14" s="131">
        <v>2</v>
      </c>
      <c r="F14" s="132">
        <v>3</v>
      </c>
      <c r="G14" s="131">
        <f t="shared" si="0"/>
        <v>9</v>
      </c>
      <c r="H14" s="133" t="s">
        <v>139</v>
      </c>
      <c r="I14" s="195"/>
      <c r="J14" s="134" t="s">
        <v>44</v>
      </c>
      <c r="K14" s="130">
        <v>3</v>
      </c>
      <c r="L14" s="132">
        <v>2</v>
      </c>
      <c r="M14" s="132">
        <v>3</v>
      </c>
      <c r="N14" s="131">
        <f t="shared" si="1"/>
        <v>9</v>
      </c>
      <c r="O14" s="133" t="s">
        <v>140</v>
      </c>
      <c r="P14" s="165"/>
      <c r="Q14" s="134" t="s">
        <v>44</v>
      </c>
      <c r="R14" s="130">
        <v>2</v>
      </c>
      <c r="S14" s="132">
        <v>2</v>
      </c>
      <c r="T14" s="132">
        <v>3</v>
      </c>
      <c r="U14" s="131">
        <f t="shared" si="2"/>
        <v>6</v>
      </c>
      <c r="V14" s="133" t="s">
        <v>141</v>
      </c>
      <c r="W14" s="165"/>
      <c r="X14" s="134" t="s">
        <v>44</v>
      </c>
      <c r="Y14" s="127">
        <v>2</v>
      </c>
      <c r="Z14" s="132">
        <v>2</v>
      </c>
      <c r="AA14" s="132">
        <v>2</v>
      </c>
      <c r="AB14" s="131">
        <f t="shared" si="3"/>
        <v>4</v>
      </c>
      <c r="AC14" s="165"/>
      <c r="AD14" s="165"/>
      <c r="AE14" s="134" t="s">
        <v>44</v>
      </c>
      <c r="AF14" s="130">
        <v>1</v>
      </c>
      <c r="AG14" s="131">
        <v>2</v>
      </c>
      <c r="AH14" s="132">
        <v>3</v>
      </c>
      <c r="AI14" s="131">
        <f t="shared" si="4"/>
        <v>3</v>
      </c>
      <c r="AJ14" s="133" t="s">
        <v>142</v>
      </c>
      <c r="AK14" s="165"/>
      <c r="AL14" s="134" t="s">
        <v>53</v>
      </c>
      <c r="AM14" s="130">
        <v>1</v>
      </c>
      <c r="AN14" s="131">
        <v>2</v>
      </c>
      <c r="AO14" s="132">
        <v>2</v>
      </c>
      <c r="AP14" s="131">
        <f t="shared" si="5"/>
        <v>2</v>
      </c>
      <c r="AQ14" s="129" t="s">
        <v>132</v>
      </c>
      <c r="AR14" s="165"/>
      <c r="AS14" s="134" t="s">
        <v>53</v>
      </c>
      <c r="AT14" s="130">
        <v>2</v>
      </c>
      <c r="AU14" s="131">
        <v>1</v>
      </c>
      <c r="AV14" s="132">
        <v>1</v>
      </c>
      <c r="AW14" s="131">
        <f t="shared" si="6"/>
        <v>2</v>
      </c>
      <c r="AX14" s="133" t="s">
        <v>143</v>
      </c>
      <c r="AY14" s="165"/>
      <c r="AZ14" s="134" t="s">
        <v>58</v>
      </c>
      <c r="BA14" s="130">
        <v>1</v>
      </c>
      <c r="BB14" s="132">
        <v>1</v>
      </c>
      <c r="BC14" s="132">
        <v>2</v>
      </c>
      <c r="BD14" s="131">
        <f t="shared" si="7"/>
        <v>2</v>
      </c>
      <c r="BE14" s="129" t="s">
        <v>92</v>
      </c>
      <c r="BF14" s="165"/>
      <c r="BG14" s="134" t="s">
        <v>58</v>
      </c>
      <c r="BH14" s="130">
        <v>2</v>
      </c>
      <c r="BI14" s="132">
        <v>2</v>
      </c>
      <c r="BJ14" s="132">
        <v>2</v>
      </c>
      <c r="BK14" s="131">
        <f t="shared" si="8"/>
        <v>4</v>
      </c>
      <c r="BL14" s="133" t="s">
        <v>144</v>
      </c>
      <c r="BM14" s="165"/>
      <c r="BN14" s="134" t="s">
        <v>44</v>
      </c>
      <c r="BO14" s="127">
        <v>2</v>
      </c>
      <c r="BP14" s="132">
        <v>2</v>
      </c>
      <c r="BQ14" s="132">
        <v>2</v>
      </c>
      <c r="BR14" s="131">
        <f t="shared" si="9"/>
        <v>4</v>
      </c>
      <c r="BS14" s="143" t="s">
        <v>145</v>
      </c>
      <c r="BT14" s="165"/>
      <c r="BU14" s="134" t="s">
        <v>58</v>
      </c>
      <c r="BV14" s="130">
        <v>1</v>
      </c>
      <c r="BW14" s="132">
        <v>2</v>
      </c>
      <c r="BX14" s="132">
        <v>2</v>
      </c>
      <c r="BY14" s="131">
        <f t="shared" si="10"/>
        <v>2</v>
      </c>
      <c r="BZ14" s="133" t="s">
        <v>146</v>
      </c>
      <c r="CA14" s="165"/>
      <c r="CB14" s="134" t="s">
        <v>58</v>
      </c>
      <c r="CC14" s="130">
        <v>3</v>
      </c>
      <c r="CD14" s="132">
        <v>1</v>
      </c>
      <c r="CE14" s="132">
        <v>1</v>
      </c>
      <c r="CF14" s="131">
        <f t="shared" si="11"/>
        <v>3</v>
      </c>
      <c r="CG14" s="129" t="s">
        <v>147</v>
      </c>
      <c r="CH14" s="165"/>
      <c r="CI14" s="134" t="s">
        <v>58</v>
      </c>
      <c r="CJ14" s="127">
        <v>3</v>
      </c>
      <c r="CK14" s="131">
        <v>2</v>
      </c>
      <c r="CL14" s="131">
        <v>2</v>
      </c>
      <c r="CM14" s="131">
        <f t="shared" si="12"/>
        <v>6</v>
      </c>
      <c r="CN14" s="143" t="s">
        <v>148</v>
      </c>
      <c r="CO14" s="165"/>
      <c r="CP14" s="141" t="s">
        <v>44</v>
      </c>
      <c r="CQ14" s="130">
        <v>1</v>
      </c>
      <c r="CR14" s="132">
        <v>2</v>
      </c>
      <c r="CS14" s="132">
        <v>2</v>
      </c>
      <c r="CT14" s="131">
        <f t="shared" si="13"/>
        <v>2</v>
      </c>
      <c r="CU14" s="139" t="s">
        <v>69</v>
      </c>
      <c r="CV14" s="165"/>
      <c r="CW14" s="140" t="s">
        <v>53</v>
      </c>
      <c r="CX14" s="130">
        <v>3</v>
      </c>
      <c r="CY14" s="132">
        <v>1</v>
      </c>
      <c r="CZ14" s="132">
        <v>2</v>
      </c>
      <c r="DA14" s="131">
        <f t="shared" si="14"/>
        <v>6</v>
      </c>
      <c r="DB14" s="165"/>
      <c r="DC14" s="134" t="s">
        <v>44</v>
      </c>
    </row>
    <row r="15" spans="1:107" ht="74.25" customHeight="1" x14ac:dyDescent="0.2">
      <c r="A15" s="127" t="s">
        <v>40</v>
      </c>
      <c r="B15" s="142" t="s">
        <v>149</v>
      </c>
      <c r="C15" s="129" t="s">
        <v>150</v>
      </c>
      <c r="D15" s="130">
        <v>2</v>
      </c>
      <c r="E15" s="131">
        <v>2</v>
      </c>
      <c r="F15" s="132">
        <v>3</v>
      </c>
      <c r="G15" s="131">
        <f t="shared" si="0"/>
        <v>6</v>
      </c>
      <c r="H15" s="133" t="s">
        <v>151</v>
      </c>
      <c r="I15" s="195"/>
      <c r="J15" s="134" t="s">
        <v>44</v>
      </c>
      <c r="K15" s="130">
        <v>2</v>
      </c>
      <c r="L15" s="132">
        <v>2</v>
      </c>
      <c r="M15" s="132">
        <v>3</v>
      </c>
      <c r="N15" s="131">
        <f t="shared" si="1"/>
        <v>6</v>
      </c>
      <c r="O15" s="133" t="s">
        <v>152</v>
      </c>
      <c r="P15" s="165"/>
      <c r="Q15" s="134" t="s">
        <v>44</v>
      </c>
      <c r="R15" s="130">
        <v>2</v>
      </c>
      <c r="S15" s="132">
        <v>2</v>
      </c>
      <c r="T15" s="132">
        <v>3</v>
      </c>
      <c r="U15" s="131">
        <f t="shared" si="2"/>
        <v>6</v>
      </c>
      <c r="V15" s="129" t="s">
        <v>153</v>
      </c>
      <c r="W15" s="165"/>
      <c r="X15" s="134" t="s">
        <v>44</v>
      </c>
      <c r="Y15" s="127">
        <v>1</v>
      </c>
      <c r="Z15" s="132">
        <v>2</v>
      </c>
      <c r="AA15" s="132">
        <v>2</v>
      </c>
      <c r="AB15" s="131">
        <f t="shared" si="3"/>
        <v>2</v>
      </c>
      <c r="AC15" s="165"/>
      <c r="AD15" s="165"/>
      <c r="AE15" s="134" t="s">
        <v>44</v>
      </c>
      <c r="AF15" s="130">
        <v>1</v>
      </c>
      <c r="AG15" s="131">
        <v>2</v>
      </c>
      <c r="AH15" s="132">
        <v>3</v>
      </c>
      <c r="AI15" s="131">
        <f t="shared" si="4"/>
        <v>3</v>
      </c>
      <c r="AJ15" s="133" t="s">
        <v>154</v>
      </c>
      <c r="AK15" s="165"/>
      <c r="AL15" s="134" t="s">
        <v>53</v>
      </c>
      <c r="AM15" s="130">
        <v>2</v>
      </c>
      <c r="AN15" s="131">
        <v>2</v>
      </c>
      <c r="AO15" s="132">
        <v>2</v>
      </c>
      <c r="AP15" s="131">
        <f t="shared" si="5"/>
        <v>4</v>
      </c>
      <c r="AQ15" s="133" t="s">
        <v>155</v>
      </c>
      <c r="AR15" s="165"/>
      <c r="AS15" s="134" t="s">
        <v>53</v>
      </c>
      <c r="AT15" s="130">
        <v>3</v>
      </c>
      <c r="AU15" s="131">
        <v>1</v>
      </c>
      <c r="AV15" s="132">
        <v>1</v>
      </c>
      <c r="AW15" s="131">
        <f t="shared" si="6"/>
        <v>3</v>
      </c>
      <c r="AX15" s="133" t="s">
        <v>156</v>
      </c>
      <c r="AY15" s="165"/>
      <c r="AZ15" s="134" t="s">
        <v>58</v>
      </c>
      <c r="BA15" s="130">
        <v>1</v>
      </c>
      <c r="BB15" s="132">
        <v>1</v>
      </c>
      <c r="BC15" s="132">
        <v>2</v>
      </c>
      <c r="BD15" s="131">
        <f t="shared" si="7"/>
        <v>2</v>
      </c>
      <c r="BE15" s="129" t="s">
        <v>92</v>
      </c>
      <c r="BF15" s="165"/>
      <c r="BG15" s="134" t="s">
        <v>58</v>
      </c>
      <c r="BH15" s="130">
        <v>2</v>
      </c>
      <c r="BI15" s="132">
        <v>2</v>
      </c>
      <c r="BJ15" s="132">
        <v>2</v>
      </c>
      <c r="BK15" s="131">
        <f t="shared" si="8"/>
        <v>4</v>
      </c>
      <c r="BL15" s="129" t="s">
        <v>157</v>
      </c>
      <c r="BM15" s="165"/>
      <c r="BN15" s="134" t="s">
        <v>44</v>
      </c>
      <c r="BO15" s="127">
        <v>2</v>
      </c>
      <c r="BP15" s="132">
        <v>2</v>
      </c>
      <c r="BQ15" s="132">
        <v>2</v>
      </c>
      <c r="BR15" s="131">
        <f t="shared" si="9"/>
        <v>4</v>
      </c>
      <c r="BS15" s="143" t="s">
        <v>158</v>
      </c>
      <c r="BT15" s="165"/>
      <c r="BU15" s="134" t="s">
        <v>58</v>
      </c>
      <c r="BV15" s="130">
        <v>1</v>
      </c>
      <c r="BW15" s="132">
        <v>2</v>
      </c>
      <c r="BX15" s="132">
        <v>2</v>
      </c>
      <c r="BY15" s="131">
        <f t="shared" si="10"/>
        <v>2</v>
      </c>
      <c r="BZ15" s="133" t="s">
        <v>159</v>
      </c>
      <c r="CA15" s="165"/>
      <c r="CB15" s="134" t="s">
        <v>58</v>
      </c>
      <c r="CC15" s="130">
        <v>3</v>
      </c>
      <c r="CD15" s="132">
        <v>1</v>
      </c>
      <c r="CE15" s="132">
        <v>1</v>
      </c>
      <c r="CF15" s="131">
        <f t="shared" si="11"/>
        <v>3</v>
      </c>
      <c r="CG15" s="129" t="s">
        <v>160</v>
      </c>
      <c r="CH15" s="165"/>
      <c r="CI15" s="134" t="s">
        <v>58</v>
      </c>
      <c r="CJ15" s="127">
        <v>3</v>
      </c>
      <c r="CK15" s="131">
        <v>2</v>
      </c>
      <c r="CL15" s="131">
        <v>2</v>
      </c>
      <c r="CM15" s="131">
        <f t="shared" si="12"/>
        <v>6</v>
      </c>
      <c r="CN15" s="143" t="s">
        <v>161</v>
      </c>
      <c r="CO15" s="165"/>
      <c r="CP15" s="141" t="s">
        <v>44</v>
      </c>
      <c r="CQ15" s="130">
        <v>1</v>
      </c>
      <c r="CR15" s="132">
        <v>2</v>
      </c>
      <c r="CS15" s="132">
        <v>2</v>
      </c>
      <c r="CT15" s="131">
        <f t="shared" si="13"/>
        <v>2</v>
      </c>
      <c r="CU15" s="139" t="s">
        <v>69</v>
      </c>
      <c r="CV15" s="165"/>
      <c r="CW15" s="140" t="s">
        <v>53</v>
      </c>
      <c r="CX15" s="130">
        <v>3</v>
      </c>
      <c r="CY15" s="132">
        <v>1</v>
      </c>
      <c r="CZ15" s="132">
        <v>2</v>
      </c>
      <c r="DA15" s="131">
        <f t="shared" si="14"/>
        <v>6</v>
      </c>
      <c r="DB15" s="165"/>
      <c r="DC15" s="134" t="s">
        <v>44</v>
      </c>
    </row>
    <row r="16" spans="1:107" ht="151.5" customHeight="1" x14ac:dyDescent="0.2">
      <c r="A16" s="127" t="s">
        <v>40</v>
      </c>
      <c r="B16" s="142" t="s">
        <v>162</v>
      </c>
      <c r="C16" s="129" t="s">
        <v>163</v>
      </c>
      <c r="D16" s="130">
        <v>3</v>
      </c>
      <c r="E16" s="131">
        <v>2</v>
      </c>
      <c r="F16" s="132">
        <v>3</v>
      </c>
      <c r="G16" s="131">
        <f t="shared" si="0"/>
        <v>9</v>
      </c>
      <c r="H16" s="144" t="s">
        <v>164</v>
      </c>
      <c r="I16" s="195"/>
      <c r="J16" s="134" t="s">
        <v>44</v>
      </c>
      <c r="K16" s="130">
        <v>3</v>
      </c>
      <c r="L16" s="132">
        <v>2</v>
      </c>
      <c r="M16" s="132">
        <v>3</v>
      </c>
      <c r="N16" s="131">
        <f t="shared" si="1"/>
        <v>9</v>
      </c>
      <c r="O16" s="133" t="s">
        <v>165</v>
      </c>
      <c r="P16" s="165"/>
      <c r="Q16" s="134" t="s">
        <v>44</v>
      </c>
      <c r="R16" s="130">
        <v>3</v>
      </c>
      <c r="S16" s="132">
        <v>2</v>
      </c>
      <c r="T16" s="132">
        <v>3</v>
      </c>
      <c r="U16" s="131">
        <f t="shared" si="2"/>
        <v>9</v>
      </c>
      <c r="V16" s="133" t="s">
        <v>166</v>
      </c>
      <c r="W16" s="165"/>
      <c r="X16" s="134" t="s">
        <v>44</v>
      </c>
      <c r="Y16" s="127">
        <v>3</v>
      </c>
      <c r="Z16" s="132">
        <v>2</v>
      </c>
      <c r="AA16" s="132">
        <v>2</v>
      </c>
      <c r="AB16" s="131">
        <f t="shared" si="3"/>
        <v>6</v>
      </c>
      <c r="AC16" s="165"/>
      <c r="AD16" s="165"/>
      <c r="AE16" s="134" t="s">
        <v>44</v>
      </c>
      <c r="AF16" s="130">
        <v>2</v>
      </c>
      <c r="AG16" s="131">
        <v>2</v>
      </c>
      <c r="AH16" s="132">
        <v>3</v>
      </c>
      <c r="AI16" s="131">
        <f t="shared" si="4"/>
        <v>6</v>
      </c>
      <c r="AJ16" s="133" t="s">
        <v>167</v>
      </c>
      <c r="AK16" s="165"/>
      <c r="AL16" s="134" t="s">
        <v>53</v>
      </c>
      <c r="AM16" s="130">
        <v>3</v>
      </c>
      <c r="AN16" s="131">
        <v>2</v>
      </c>
      <c r="AO16" s="132">
        <v>2</v>
      </c>
      <c r="AP16" s="131">
        <f t="shared" si="5"/>
        <v>6</v>
      </c>
      <c r="AQ16" s="133" t="s">
        <v>168</v>
      </c>
      <c r="AR16" s="165"/>
      <c r="AS16" s="134" t="s">
        <v>53</v>
      </c>
      <c r="AT16" s="130">
        <v>3</v>
      </c>
      <c r="AU16" s="131">
        <v>1</v>
      </c>
      <c r="AV16" s="132">
        <v>1</v>
      </c>
      <c r="AW16" s="131">
        <f t="shared" si="6"/>
        <v>3</v>
      </c>
      <c r="AX16" s="133" t="s">
        <v>169</v>
      </c>
      <c r="AY16" s="165"/>
      <c r="AZ16" s="134" t="s">
        <v>58</v>
      </c>
      <c r="BA16" s="130">
        <v>2</v>
      </c>
      <c r="BB16" s="132">
        <v>1</v>
      </c>
      <c r="BC16" s="132">
        <v>2</v>
      </c>
      <c r="BD16" s="131">
        <f t="shared" si="7"/>
        <v>4</v>
      </c>
      <c r="BE16" s="133" t="s">
        <v>170</v>
      </c>
      <c r="BF16" s="165"/>
      <c r="BG16" s="134" t="s">
        <v>58</v>
      </c>
      <c r="BH16" s="130">
        <v>1</v>
      </c>
      <c r="BI16" s="132">
        <v>2</v>
      </c>
      <c r="BJ16" s="132">
        <v>2</v>
      </c>
      <c r="BK16" s="131">
        <f t="shared" si="8"/>
        <v>2</v>
      </c>
      <c r="BL16" s="129" t="s">
        <v>171</v>
      </c>
      <c r="BM16" s="165"/>
      <c r="BN16" s="134" t="s">
        <v>44</v>
      </c>
      <c r="BO16" s="127">
        <v>1</v>
      </c>
      <c r="BP16" s="132">
        <v>2</v>
      </c>
      <c r="BQ16" s="132">
        <v>2</v>
      </c>
      <c r="BR16" s="131">
        <f t="shared" si="9"/>
        <v>2</v>
      </c>
      <c r="BS16" s="132" t="s">
        <v>92</v>
      </c>
      <c r="BT16" s="165"/>
      <c r="BU16" s="134" t="s">
        <v>58</v>
      </c>
      <c r="BV16" s="130">
        <v>2</v>
      </c>
      <c r="BW16" s="132">
        <v>2</v>
      </c>
      <c r="BX16" s="132">
        <v>2</v>
      </c>
      <c r="BY16" s="131">
        <f t="shared" si="10"/>
        <v>4</v>
      </c>
      <c r="BZ16" s="133" t="s">
        <v>172</v>
      </c>
      <c r="CA16" s="165"/>
      <c r="CB16" s="134" t="s">
        <v>58</v>
      </c>
      <c r="CC16" s="130">
        <v>3</v>
      </c>
      <c r="CD16" s="132">
        <v>1</v>
      </c>
      <c r="CE16" s="132">
        <v>1</v>
      </c>
      <c r="CF16" s="131">
        <f t="shared" si="11"/>
        <v>3</v>
      </c>
      <c r="CG16" s="133" t="s">
        <v>173</v>
      </c>
      <c r="CH16" s="165"/>
      <c r="CI16" s="134" t="s">
        <v>58</v>
      </c>
      <c r="CJ16" s="127">
        <v>3</v>
      </c>
      <c r="CK16" s="131">
        <v>2</v>
      </c>
      <c r="CL16" s="131">
        <v>2</v>
      </c>
      <c r="CM16" s="131">
        <f t="shared" si="12"/>
        <v>6</v>
      </c>
      <c r="CN16" s="143" t="s">
        <v>174</v>
      </c>
      <c r="CO16" s="165"/>
      <c r="CP16" s="141" t="s">
        <v>44</v>
      </c>
      <c r="CQ16" s="130">
        <v>1</v>
      </c>
      <c r="CR16" s="132">
        <v>2</v>
      </c>
      <c r="CS16" s="132">
        <v>2</v>
      </c>
      <c r="CT16" s="131">
        <f t="shared" si="13"/>
        <v>2</v>
      </c>
      <c r="CU16" s="139" t="s">
        <v>69</v>
      </c>
      <c r="CV16" s="165"/>
      <c r="CW16" s="140" t="s">
        <v>53</v>
      </c>
      <c r="CX16" s="130">
        <v>3</v>
      </c>
      <c r="CY16" s="132">
        <v>1</v>
      </c>
      <c r="CZ16" s="132">
        <v>2</v>
      </c>
      <c r="DA16" s="131">
        <f t="shared" si="14"/>
        <v>6</v>
      </c>
      <c r="DB16" s="165"/>
      <c r="DC16" s="134" t="s">
        <v>44</v>
      </c>
    </row>
    <row r="17" spans="1:107" s="82" customFormat="1" ht="151.5" customHeight="1" x14ac:dyDescent="0.2">
      <c r="A17" s="127" t="s">
        <v>40</v>
      </c>
      <c r="B17" s="142" t="s">
        <v>175</v>
      </c>
      <c r="C17" s="129"/>
      <c r="D17" s="130">
        <v>3</v>
      </c>
      <c r="E17" s="131">
        <v>2</v>
      </c>
      <c r="F17" s="132">
        <v>3</v>
      </c>
      <c r="G17" s="131">
        <f t="shared" si="0"/>
        <v>9</v>
      </c>
      <c r="H17" s="144" t="s">
        <v>176</v>
      </c>
      <c r="I17" s="195"/>
      <c r="J17" s="134" t="s">
        <v>44</v>
      </c>
      <c r="K17" s="130">
        <v>3</v>
      </c>
      <c r="L17" s="132">
        <v>2</v>
      </c>
      <c r="M17" s="132">
        <v>3</v>
      </c>
      <c r="N17" s="131">
        <f t="shared" si="1"/>
        <v>9</v>
      </c>
      <c r="O17" s="133" t="s">
        <v>177</v>
      </c>
      <c r="P17" s="165"/>
      <c r="Q17" s="134" t="s">
        <v>44</v>
      </c>
      <c r="R17" s="130">
        <v>3</v>
      </c>
      <c r="S17" s="132">
        <v>2</v>
      </c>
      <c r="T17" s="132">
        <v>3</v>
      </c>
      <c r="U17" s="131">
        <f t="shared" si="2"/>
        <v>9</v>
      </c>
      <c r="V17" s="133" t="s">
        <v>178</v>
      </c>
      <c r="W17" s="165"/>
      <c r="X17" s="134" t="s">
        <v>44</v>
      </c>
      <c r="Y17" s="127">
        <v>2</v>
      </c>
      <c r="Z17" s="132">
        <v>2</v>
      </c>
      <c r="AA17" s="132">
        <v>2</v>
      </c>
      <c r="AB17" s="131">
        <f t="shared" si="3"/>
        <v>4</v>
      </c>
      <c r="AC17" s="165"/>
      <c r="AD17" s="165"/>
      <c r="AE17" s="134" t="s">
        <v>44</v>
      </c>
      <c r="AF17" s="130">
        <v>2</v>
      </c>
      <c r="AG17" s="131">
        <v>2</v>
      </c>
      <c r="AH17" s="132">
        <v>3</v>
      </c>
      <c r="AI17" s="131">
        <f t="shared" si="4"/>
        <v>6</v>
      </c>
      <c r="AJ17" s="133" t="s">
        <v>179</v>
      </c>
      <c r="AK17" s="165"/>
      <c r="AL17" s="134" t="s">
        <v>53</v>
      </c>
      <c r="AM17" s="130">
        <v>3</v>
      </c>
      <c r="AN17" s="131">
        <v>2</v>
      </c>
      <c r="AO17" s="132">
        <v>2</v>
      </c>
      <c r="AP17" s="131">
        <f t="shared" si="5"/>
        <v>6</v>
      </c>
      <c r="AQ17" s="133" t="s">
        <v>180</v>
      </c>
      <c r="AR17" s="165"/>
      <c r="AS17" s="134" t="s">
        <v>53</v>
      </c>
      <c r="AT17" s="130">
        <v>3</v>
      </c>
      <c r="AU17" s="131">
        <v>1</v>
      </c>
      <c r="AV17" s="132">
        <v>1</v>
      </c>
      <c r="AW17" s="131">
        <f t="shared" si="6"/>
        <v>3</v>
      </c>
      <c r="AX17" s="133" t="s">
        <v>181</v>
      </c>
      <c r="AY17" s="165"/>
      <c r="AZ17" s="134" t="s">
        <v>58</v>
      </c>
      <c r="BA17" s="130">
        <v>1</v>
      </c>
      <c r="BB17" s="132">
        <v>1</v>
      </c>
      <c r="BC17" s="132">
        <v>2</v>
      </c>
      <c r="BD17" s="131">
        <f t="shared" si="7"/>
        <v>2</v>
      </c>
      <c r="BE17" s="133" t="s">
        <v>69</v>
      </c>
      <c r="BF17" s="165"/>
      <c r="BG17" s="134" t="s">
        <v>58</v>
      </c>
      <c r="BH17" s="130">
        <v>1</v>
      </c>
      <c r="BI17" s="132">
        <v>2</v>
      </c>
      <c r="BJ17" s="132">
        <v>2</v>
      </c>
      <c r="BK17" s="131">
        <f t="shared" si="8"/>
        <v>2</v>
      </c>
      <c r="BL17" s="129" t="s">
        <v>182</v>
      </c>
      <c r="BM17" s="165"/>
      <c r="BN17" s="134" t="s">
        <v>44</v>
      </c>
      <c r="BO17" s="127">
        <v>1</v>
      </c>
      <c r="BP17" s="132">
        <v>2</v>
      </c>
      <c r="BQ17" s="132">
        <v>2</v>
      </c>
      <c r="BR17" s="131">
        <f t="shared" si="9"/>
        <v>2</v>
      </c>
      <c r="BS17" s="132" t="s">
        <v>69</v>
      </c>
      <c r="BT17" s="165"/>
      <c r="BU17" s="134"/>
      <c r="BV17" s="130">
        <v>1</v>
      </c>
      <c r="BW17" s="132">
        <v>2</v>
      </c>
      <c r="BX17" s="132">
        <v>2</v>
      </c>
      <c r="BY17" s="131">
        <f t="shared" si="10"/>
        <v>2</v>
      </c>
      <c r="BZ17" s="133" t="s">
        <v>69</v>
      </c>
      <c r="CA17" s="165"/>
      <c r="CB17" s="134" t="s">
        <v>58</v>
      </c>
      <c r="CC17" s="130">
        <v>3</v>
      </c>
      <c r="CD17" s="132">
        <v>1</v>
      </c>
      <c r="CE17" s="132">
        <v>1</v>
      </c>
      <c r="CF17" s="131">
        <f t="shared" si="11"/>
        <v>3</v>
      </c>
      <c r="CG17" s="133" t="s">
        <v>183</v>
      </c>
      <c r="CH17" s="165"/>
      <c r="CI17" s="134" t="s">
        <v>58</v>
      </c>
      <c r="CJ17" s="127">
        <v>3</v>
      </c>
      <c r="CK17" s="131">
        <v>2</v>
      </c>
      <c r="CL17" s="131">
        <v>2</v>
      </c>
      <c r="CM17" s="131">
        <f t="shared" si="12"/>
        <v>6</v>
      </c>
      <c r="CN17" s="143" t="s">
        <v>184</v>
      </c>
      <c r="CO17" s="165"/>
      <c r="CP17" s="141" t="s">
        <v>44</v>
      </c>
      <c r="CQ17" s="130">
        <v>1</v>
      </c>
      <c r="CR17" s="132">
        <v>2</v>
      </c>
      <c r="CS17" s="132">
        <v>2</v>
      </c>
      <c r="CT17" s="131">
        <f t="shared" si="13"/>
        <v>2</v>
      </c>
      <c r="CU17" s="139" t="s">
        <v>69</v>
      </c>
      <c r="CV17" s="165"/>
      <c r="CW17" s="140" t="s">
        <v>53</v>
      </c>
      <c r="CX17" s="130">
        <v>3</v>
      </c>
      <c r="CY17" s="132">
        <v>1</v>
      </c>
      <c r="CZ17" s="132">
        <v>2</v>
      </c>
      <c r="DA17" s="131">
        <f t="shared" si="14"/>
        <v>6</v>
      </c>
      <c r="DB17" s="165"/>
      <c r="DC17" s="134" t="s">
        <v>44</v>
      </c>
    </row>
    <row r="18" spans="1:107" ht="57" x14ac:dyDescent="0.2">
      <c r="A18" s="127" t="s">
        <v>40</v>
      </c>
      <c r="B18" s="142" t="s">
        <v>185</v>
      </c>
      <c r="C18" s="129"/>
      <c r="D18" s="130">
        <v>2</v>
      </c>
      <c r="E18" s="131">
        <v>2</v>
      </c>
      <c r="F18" s="132">
        <v>3</v>
      </c>
      <c r="G18" s="131">
        <f t="shared" si="0"/>
        <v>6</v>
      </c>
      <c r="H18" s="133" t="s">
        <v>186</v>
      </c>
      <c r="I18" s="195"/>
      <c r="J18" s="134" t="s">
        <v>44</v>
      </c>
      <c r="K18" s="130">
        <v>2</v>
      </c>
      <c r="L18" s="132">
        <v>2</v>
      </c>
      <c r="M18" s="132">
        <v>3</v>
      </c>
      <c r="N18" s="131">
        <f t="shared" si="1"/>
        <v>6</v>
      </c>
      <c r="O18" s="133" t="s">
        <v>187</v>
      </c>
      <c r="P18" s="165"/>
      <c r="Q18" s="134" t="s">
        <v>44</v>
      </c>
      <c r="R18" s="130">
        <v>2</v>
      </c>
      <c r="S18" s="132">
        <v>2</v>
      </c>
      <c r="T18" s="132">
        <v>3</v>
      </c>
      <c r="U18" s="131">
        <f t="shared" si="2"/>
        <v>6</v>
      </c>
      <c r="V18" s="129" t="s">
        <v>188</v>
      </c>
      <c r="W18" s="165"/>
      <c r="X18" s="134" t="s">
        <v>44</v>
      </c>
      <c r="Y18" s="127">
        <v>1</v>
      </c>
      <c r="Z18" s="132">
        <v>2</v>
      </c>
      <c r="AA18" s="132">
        <v>2</v>
      </c>
      <c r="AB18" s="131">
        <f t="shared" si="3"/>
        <v>2</v>
      </c>
      <c r="AC18" s="165"/>
      <c r="AD18" s="165"/>
      <c r="AE18" s="134" t="s">
        <v>44</v>
      </c>
      <c r="AF18" s="130">
        <v>2</v>
      </c>
      <c r="AG18" s="131">
        <v>2</v>
      </c>
      <c r="AH18" s="132">
        <v>3</v>
      </c>
      <c r="AI18" s="131">
        <f t="shared" si="4"/>
        <v>6</v>
      </c>
      <c r="AJ18" s="133" t="s">
        <v>189</v>
      </c>
      <c r="AK18" s="165"/>
      <c r="AL18" s="134" t="s">
        <v>53</v>
      </c>
      <c r="AM18" s="130">
        <v>2</v>
      </c>
      <c r="AN18" s="131">
        <v>2</v>
      </c>
      <c r="AO18" s="132">
        <v>2</v>
      </c>
      <c r="AP18" s="131">
        <f t="shared" si="5"/>
        <v>4</v>
      </c>
      <c r="AQ18" s="133" t="s">
        <v>190</v>
      </c>
      <c r="AR18" s="165"/>
      <c r="AS18" s="134" t="s">
        <v>53</v>
      </c>
      <c r="AT18" s="130">
        <v>3</v>
      </c>
      <c r="AU18" s="131">
        <v>1</v>
      </c>
      <c r="AV18" s="132">
        <v>1</v>
      </c>
      <c r="AW18" s="131">
        <f t="shared" si="6"/>
        <v>3</v>
      </c>
      <c r="AX18" s="129" t="s">
        <v>191</v>
      </c>
      <c r="AY18" s="165"/>
      <c r="AZ18" s="134" t="s">
        <v>58</v>
      </c>
      <c r="BA18" s="130">
        <v>3</v>
      </c>
      <c r="BB18" s="132">
        <v>1</v>
      </c>
      <c r="BC18" s="132">
        <v>2</v>
      </c>
      <c r="BD18" s="131">
        <f t="shared" si="7"/>
        <v>6</v>
      </c>
      <c r="BE18" s="133" t="s">
        <v>192</v>
      </c>
      <c r="BF18" s="165"/>
      <c r="BG18" s="134" t="s">
        <v>58</v>
      </c>
      <c r="BH18" s="130">
        <v>2</v>
      </c>
      <c r="BI18" s="132">
        <v>2</v>
      </c>
      <c r="BJ18" s="132">
        <v>2</v>
      </c>
      <c r="BK18" s="131">
        <f t="shared" si="8"/>
        <v>4</v>
      </c>
      <c r="BL18" s="129" t="s">
        <v>193</v>
      </c>
      <c r="BM18" s="165"/>
      <c r="BN18" s="134" t="s">
        <v>44</v>
      </c>
      <c r="BO18" s="127">
        <v>1</v>
      </c>
      <c r="BP18" s="132">
        <v>2</v>
      </c>
      <c r="BQ18" s="132">
        <v>2</v>
      </c>
      <c r="BR18" s="131">
        <f t="shared" si="9"/>
        <v>2</v>
      </c>
      <c r="BS18" s="143" t="s">
        <v>194</v>
      </c>
      <c r="BT18" s="165"/>
      <c r="BU18" s="134" t="s">
        <v>58</v>
      </c>
      <c r="BV18" s="130">
        <v>1</v>
      </c>
      <c r="BW18" s="132">
        <v>2</v>
      </c>
      <c r="BX18" s="132">
        <v>2</v>
      </c>
      <c r="BY18" s="131">
        <f t="shared" si="10"/>
        <v>2</v>
      </c>
      <c r="BZ18" s="129" t="s">
        <v>195</v>
      </c>
      <c r="CA18" s="165"/>
      <c r="CB18" s="134" t="s">
        <v>58</v>
      </c>
      <c r="CC18" s="130">
        <v>3</v>
      </c>
      <c r="CD18" s="132">
        <v>1</v>
      </c>
      <c r="CE18" s="132">
        <v>1</v>
      </c>
      <c r="CF18" s="131">
        <f t="shared" si="11"/>
        <v>3</v>
      </c>
      <c r="CG18" s="129" t="s">
        <v>196</v>
      </c>
      <c r="CH18" s="165"/>
      <c r="CI18" s="134" t="s">
        <v>58</v>
      </c>
      <c r="CJ18" s="127">
        <v>3</v>
      </c>
      <c r="CK18" s="131">
        <v>2</v>
      </c>
      <c r="CL18" s="131">
        <v>2</v>
      </c>
      <c r="CM18" s="131">
        <f t="shared" si="12"/>
        <v>6</v>
      </c>
      <c r="CN18" s="132" t="s">
        <v>196</v>
      </c>
      <c r="CO18" s="165"/>
      <c r="CP18" s="141" t="s">
        <v>44</v>
      </c>
      <c r="CQ18" s="130">
        <v>1</v>
      </c>
      <c r="CR18" s="132">
        <v>2</v>
      </c>
      <c r="CS18" s="132">
        <v>2</v>
      </c>
      <c r="CT18" s="131">
        <f t="shared" si="13"/>
        <v>2</v>
      </c>
      <c r="CU18" s="139" t="s">
        <v>69</v>
      </c>
      <c r="CV18" s="165"/>
      <c r="CW18" s="140" t="s">
        <v>53</v>
      </c>
      <c r="CX18" s="130">
        <v>3</v>
      </c>
      <c r="CY18" s="132">
        <v>1</v>
      </c>
      <c r="CZ18" s="132">
        <v>2</v>
      </c>
      <c r="DA18" s="131">
        <f t="shared" si="14"/>
        <v>6</v>
      </c>
      <c r="DB18" s="165"/>
      <c r="DC18" s="134" t="s">
        <v>44</v>
      </c>
    </row>
    <row r="19" spans="1:107" ht="99.75" x14ac:dyDescent="0.2">
      <c r="A19" s="127" t="s">
        <v>40</v>
      </c>
      <c r="B19" s="142" t="s">
        <v>197</v>
      </c>
      <c r="C19" s="129"/>
      <c r="D19" s="130">
        <v>3</v>
      </c>
      <c r="E19" s="131">
        <v>2</v>
      </c>
      <c r="F19" s="132">
        <v>3</v>
      </c>
      <c r="G19" s="131">
        <f t="shared" si="0"/>
        <v>9</v>
      </c>
      <c r="H19" s="133" t="s">
        <v>198</v>
      </c>
      <c r="I19" s="195"/>
      <c r="J19" s="134" t="s">
        <v>44</v>
      </c>
      <c r="K19" s="130">
        <v>3</v>
      </c>
      <c r="L19" s="132">
        <v>2</v>
      </c>
      <c r="M19" s="132">
        <v>3</v>
      </c>
      <c r="N19" s="131">
        <f t="shared" si="1"/>
        <v>9</v>
      </c>
      <c r="O19" s="133" t="s">
        <v>199</v>
      </c>
      <c r="P19" s="165"/>
      <c r="Q19" s="134" t="s">
        <v>44</v>
      </c>
      <c r="R19" s="130">
        <v>3</v>
      </c>
      <c r="S19" s="132">
        <v>2</v>
      </c>
      <c r="T19" s="132">
        <v>3</v>
      </c>
      <c r="U19" s="131">
        <f t="shared" si="2"/>
        <v>9</v>
      </c>
      <c r="V19" s="133" t="s">
        <v>200</v>
      </c>
      <c r="W19" s="165"/>
      <c r="X19" s="134" t="s">
        <v>44</v>
      </c>
      <c r="Y19" s="127">
        <v>2</v>
      </c>
      <c r="Z19" s="132">
        <v>2</v>
      </c>
      <c r="AA19" s="132">
        <v>2</v>
      </c>
      <c r="AB19" s="131">
        <f t="shared" si="3"/>
        <v>4</v>
      </c>
      <c r="AC19" s="165"/>
      <c r="AD19" s="165"/>
      <c r="AE19" s="134" t="s">
        <v>44</v>
      </c>
      <c r="AF19" s="130">
        <v>2</v>
      </c>
      <c r="AG19" s="131">
        <v>2</v>
      </c>
      <c r="AH19" s="132">
        <v>3</v>
      </c>
      <c r="AI19" s="131">
        <f t="shared" si="4"/>
        <v>6</v>
      </c>
      <c r="AJ19" s="133" t="s">
        <v>201</v>
      </c>
      <c r="AK19" s="165"/>
      <c r="AL19" s="134" t="s">
        <v>53</v>
      </c>
      <c r="AM19" s="130">
        <v>2</v>
      </c>
      <c r="AN19" s="131">
        <v>2</v>
      </c>
      <c r="AO19" s="132">
        <v>2</v>
      </c>
      <c r="AP19" s="131">
        <f t="shared" si="5"/>
        <v>4</v>
      </c>
      <c r="AQ19" s="133" t="s">
        <v>202</v>
      </c>
      <c r="AR19" s="165"/>
      <c r="AS19" s="134" t="s">
        <v>53</v>
      </c>
      <c r="AT19" s="130">
        <v>3</v>
      </c>
      <c r="AU19" s="131">
        <v>1</v>
      </c>
      <c r="AV19" s="132">
        <v>1</v>
      </c>
      <c r="AW19" s="131">
        <f t="shared" si="6"/>
        <v>3</v>
      </c>
      <c r="AX19" s="133" t="s">
        <v>203</v>
      </c>
      <c r="AY19" s="165"/>
      <c r="AZ19" s="134" t="s">
        <v>58</v>
      </c>
      <c r="BA19" s="130">
        <v>2</v>
      </c>
      <c r="BB19" s="132">
        <v>1</v>
      </c>
      <c r="BC19" s="132">
        <v>2</v>
      </c>
      <c r="BD19" s="131">
        <f t="shared" si="7"/>
        <v>4</v>
      </c>
      <c r="BE19" s="133" t="s">
        <v>204</v>
      </c>
      <c r="BF19" s="165"/>
      <c r="BG19" s="134" t="s">
        <v>58</v>
      </c>
      <c r="BH19" s="130">
        <v>2</v>
      </c>
      <c r="BI19" s="132">
        <v>2</v>
      </c>
      <c r="BJ19" s="132">
        <v>2</v>
      </c>
      <c r="BK19" s="131">
        <f t="shared" si="8"/>
        <v>4</v>
      </c>
      <c r="BL19" s="133" t="s">
        <v>205</v>
      </c>
      <c r="BM19" s="165"/>
      <c r="BN19" s="134" t="s">
        <v>44</v>
      </c>
      <c r="BO19" s="127">
        <v>1</v>
      </c>
      <c r="BP19" s="132">
        <v>2</v>
      </c>
      <c r="BQ19" s="132">
        <v>2</v>
      </c>
      <c r="BR19" s="131">
        <f t="shared" si="9"/>
        <v>2</v>
      </c>
      <c r="BS19" s="143" t="s">
        <v>206</v>
      </c>
      <c r="BT19" s="165"/>
      <c r="BU19" s="134" t="s">
        <v>58</v>
      </c>
      <c r="BV19" s="130">
        <v>2</v>
      </c>
      <c r="BW19" s="132">
        <v>2</v>
      </c>
      <c r="BX19" s="132">
        <v>2</v>
      </c>
      <c r="BY19" s="131">
        <f t="shared" si="10"/>
        <v>4</v>
      </c>
      <c r="BZ19" s="133" t="s">
        <v>207</v>
      </c>
      <c r="CA19" s="165"/>
      <c r="CB19" s="134" t="s">
        <v>58</v>
      </c>
      <c r="CC19" s="130">
        <v>3</v>
      </c>
      <c r="CD19" s="132">
        <v>1</v>
      </c>
      <c r="CE19" s="132">
        <v>1</v>
      </c>
      <c r="CF19" s="131">
        <f t="shared" si="11"/>
        <v>3</v>
      </c>
      <c r="CG19" s="129" t="s">
        <v>208</v>
      </c>
      <c r="CH19" s="165"/>
      <c r="CI19" s="134" t="s">
        <v>58</v>
      </c>
      <c r="CJ19" s="127">
        <v>3</v>
      </c>
      <c r="CK19" s="131">
        <v>2</v>
      </c>
      <c r="CL19" s="131">
        <v>2</v>
      </c>
      <c r="CM19" s="131">
        <f t="shared" si="12"/>
        <v>6</v>
      </c>
      <c r="CN19" s="143" t="s">
        <v>209</v>
      </c>
      <c r="CO19" s="165"/>
      <c r="CP19" s="141" t="s">
        <v>44</v>
      </c>
      <c r="CQ19" s="130">
        <v>1</v>
      </c>
      <c r="CR19" s="132">
        <v>2</v>
      </c>
      <c r="CS19" s="132">
        <v>2</v>
      </c>
      <c r="CT19" s="131">
        <f t="shared" si="13"/>
        <v>2</v>
      </c>
      <c r="CU19" s="139" t="s">
        <v>69</v>
      </c>
      <c r="CV19" s="165"/>
      <c r="CW19" s="140" t="s">
        <v>53</v>
      </c>
      <c r="CX19" s="130">
        <v>3</v>
      </c>
      <c r="CY19" s="132">
        <v>1</v>
      </c>
      <c r="CZ19" s="132">
        <v>2</v>
      </c>
      <c r="DA19" s="131">
        <f t="shared" si="14"/>
        <v>6</v>
      </c>
      <c r="DB19" s="165"/>
      <c r="DC19" s="134" t="s">
        <v>44</v>
      </c>
    </row>
    <row r="20" spans="1:107" ht="99.75" x14ac:dyDescent="0.2">
      <c r="A20" s="127" t="s">
        <v>40</v>
      </c>
      <c r="B20" s="142" t="s">
        <v>210</v>
      </c>
      <c r="C20" s="133" t="s">
        <v>211</v>
      </c>
      <c r="D20" s="130">
        <v>3</v>
      </c>
      <c r="E20" s="131">
        <v>2</v>
      </c>
      <c r="F20" s="132">
        <v>3</v>
      </c>
      <c r="G20" s="131">
        <f t="shared" si="0"/>
        <v>9</v>
      </c>
      <c r="H20" s="133" t="s">
        <v>212</v>
      </c>
      <c r="I20" s="196"/>
      <c r="J20" s="134" t="s">
        <v>44</v>
      </c>
      <c r="K20" s="130">
        <v>3</v>
      </c>
      <c r="L20" s="132">
        <v>2</v>
      </c>
      <c r="M20" s="132">
        <v>3</v>
      </c>
      <c r="N20" s="131">
        <f t="shared" si="1"/>
        <v>9</v>
      </c>
      <c r="O20" s="133" t="s">
        <v>213</v>
      </c>
      <c r="P20" s="166"/>
      <c r="Q20" s="134" t="s">
        <v>44</v>
      </c>
      <c r="R20" s="130">
        <v>2</v>
      </c>
      <c r="S20" s="132">
        <v>2</v>
      </c>
      <c r="T20" s="132">
        <v>3</v>
      </c>
      <c r="U20" s="131">
        <f t="shared" si="2"/>
        <v>6</v>
      </c>
      <c r="V20" s="133" t="s">
        <v>214</v>
      </c>
      <c r="W20" s="166"/>
      <c r="X20" s="134" t="s">
        <v>44</v>
      </c>
      <c r="Y20" s="127">
        <v>1</v>
      </c>
      <c r="Z20" s="132">
        <v>2</v>
      </c>
      <c r="AA20" s="132">
        <v>2</v>
      </c>
      <c r="AB20" s="131">
        <f t="shared" si="3"/>
        <v>2</v>
      </c>
      <c r="AC20" s="166"/>
      <c r="AD20" s="166"/>
      <c r="AE20" s="134" t="s">
        <v>44</v>
      </c>
      <c r="AF20" s="130">
        <v>1</v>
      </c>
      <c r="AG20" s="131">
        <v>2</v>
      </c>
      <c r="AH20" s="132">
        <v>3</v>
      </c>
      <c r="AI20" s="131">
        <f t="shared" si="4"/>
        <v>3</v>
      </c>
      <c r="AJ20" s="133" t="s">
        <v>142</v>
      </c>
      <c r="AK20" s="166"/>
      <c r="AL20" s="134" t="s">
        <v>53</v>
      </c>
      <c r="AM20" s="130">
        <v>1</v>
      </c>
      <c r="AN20" s="131">
        <v>2</v>
      </c>
      <c r="AO20" s="132">
        <v>2</v>
      </c>
      <c r="AP20" s="131">
        <f t="shared" si="5"/>
        <v>2</v>
      </c>
      <c r="AQ20" s="129" t="s">
        <v>132</v>
      </c>
      <c r="AR20" s="166"/>
      <c r="AS20" s="134" t="s">
        <v>53</v>
      </c>
      <c r="AT20" s="130">
        <v>3</v>
      </c>
      <c r="AU20" s="131">
        <v>1</v>
      </c>
      <c r="AV20" s="132">
        <v>1</v>
      </c>
      <c r="AW20" s="131">
        <f t="shared" si="6"/>
        <v>3</v>
      </c>
      <c r="AX20" s="133" t="s">
        <v>215</v>
      </c>
      <c r="AY20" s="166"/>
      <c r="AZ20" s="134" t="s">
        <v>58</v>
      </c>
      <c r="BA20" s="130">
        <v>1</v>
      </c>
      <c r="BB20" s="132">
        <v>1</v>
      </c>
      <c r="BC20" s="132">
        <v>2</v>
      </c>
      <c r="BD20" s="131">
        <f t="shared" si="7"/>
        <v>2</v>
      </c>
      <c r="BE20" s="129" t="s">
        <v>92</v>
      </c>
      <c r="BF20" s="166"/>
      <c r="BG20" s="134" t="s">
        <v>58</v>
      </c>
      <c r="BH20" s="130">
        <v>2</v>
      </c>
      <c r="BI20" s="132">
        <v>2</v>
      </c>
      <c r="BJ20" s="132">
        <v>2</v>
      </c>
      <c r="BK20" s="131">
        <f t="shared" si="8"/>
        <v>4</v>
      </c>
      <c r="BL20" s="133" t="s">
        <v>216</v>
      </c>
      <c r="BM20" s="166"/>
      <c r="BN20" s="134" t="s">
        <v>44</v>
      </c>
      <c r="BO20" s="127">
        <v>1</v>
      </c>
      <c r="BP20" s="132">
        <v>2</v>
      </c>
      <c r="BQ20" s="132">
        <v>2</v>
      </c>
      <c r="BR20" s="131">
        <f>BO20*(MAX(BP20:BQ20))</f>
        <v>2</v>
      </c>
      <c r="BS20" s="132" t="s">
        <v>92</v>
      </c>
      <c r="BT20" s="166"/>
      <c r="BU20" s="134" t="s">
        <v>58</v>
      </c>
      <c r="BV20" s="130">
        <v>2</v>
      </c>
      <c r="BW20" s="132">
        <v>2</v>
      </c>
      <c r="BX20" s="132">
        <v>2</v>
      </c>
      <c r="BY20" s="131">
        <f t="shared" si="10"/>
        <v>4</v>
      </c>
      <c r="BZ20" s="133" t="s">
        <v>217</v>
      </c>
      <c r="CA20" s="166"/>
      <c r="CB20" s="134" t="s">
        <v>58</v>
      </c>
      <c r="CC20" s="130">
        <v>3</v>
      </c>
      <c r="CD20" s="132">
        <v>1</v>
      </c>
      <c r="CE20" s="132">
        <v>1</v>
      </c>
      <c r="CF20" s="131">
        <f t="shared" si="11"/>
        <v>3</v>
      </c>
      <c r="CG20" s="133" t="s">
        <v>218</v>
      </c>
      <c r="CH20" s="166"/>
      <c r="CI20" s="134" t="s">
        <v>58</v>
      </c>
      <c r="CJ20" s="127">
        <v>3</v>
      </c>
      <c r="CK20" s="131">
        <v>2</v>
      </c>
      <c r="CL20" s="131">
        <v>2</v>
      </c>
      <c r="CM20" s="131">
        <f t="shared" si="12"/>
        <v>6</v>
      </c>
      <c r="CN20" s="143" t="s">
        <v>219</v>
      </c>
      <c r="CO20" s="166"/>
      <c r="CP20" s="141" t="s">
        <v>44</v>
      </c>
      <c r="CQ20" s="130">
        <v>1</v>
      </c>
      <c r="CR20" s="132">
        <v>2</v>
      </c>
      <c r="CS20" s="132">
        <v>2</v>
      </c>
      <c r="CT20" s="131">
        <f t="shared" si="13"/>
        <v>2</v>
      </c>
      <c r="CU20" s="139" t="s">
        <v>69</v>
      </c>
      <c r="CV20" s="166"/>
      <c r="CW20" s="140" t="s">
        <v>53</v>
      </c>
      <c r="CX20" s="130">
        <v>3</v>
      </c>
      <c r="CY20" s="132">
        <v>1</v>
      </c>
      <c r="CZ20" s="132">
        <v>2</v>
      </c>
      <c r="DA20" s="131">
        <f t="shared" si="14"/>
        <v>6</v>
      </c>
      <c r="DB20" s="166"/>
      <c r="DC20" s="134" t="s">
        <v>44</v>
      </c>
    </row>
    <row r="21" spans="1:107" ht="15" thickBot="1" x14ac:dyDescent="0.25">
      <c r="D21" s="1"/>
      <c r="E21" s="1"/>
      <c r="F21" s="1"/>
      <c r="G21" s="1"/>
      <c r="H21" s="1"/>
      <c r="I21" s="1"/>
      <c r="J21" s="1"/>
      <c r="K21" s="1"/>
      <c r="L21" s="1"/>
      <c r="M21" s="1"/>
      <c r="N21" s="1"/>
      <c r="O21" s="1"/>
      <c r="P21" s="1"/>
      <c r="Q21" s="1"/>
      <c r="R21" s="1"/>
      <c r="S21" s="1"/>
      <c r="T21" s="1"/>
      <c r="U21" s="1"/>
      <c r="V21" s="1"/>
      <c r="W21" s="1"/>
      <c r="X21" s="1"/>
      <c r="Y21" s="82"/>
      <c r="Z21" s="82"/>
      <c r="AA21" s="82"/>
      <c r="AB21" s="82"/>
      <c r="AC21" s="82"/>
      <c r="AD21" s="82"/>
      <c r="AE21" s="82"/>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row>
    <row r="22" spans="1:107" ht="15.75" thickBot="1" x14ac:dyDescent="0.3">
      <c r="A22" s="40"/>
      <c r="B22" s="41"/>
      <c r="C22" s="50"/>
      <c r="D22" s="47" t="s">
        <v>220</v>
      </c>
      <c r="E22" s="42"/>
      <c r="F22" s="42" t="s">
        <v>221</v>
      </c>
      <c r="G22" s="42" t="s">
        <v>222</v>
      </c>
      <c r="H22" s="46"/>
      <c r="I22" s="46"/>
      <c r="J22" s="48"/>
      <c r="K22" s="49" t="s">
        <v>220</v>
      </c>
      <c r="L22" s="42"/>
      <c r="M22" s="42" t="s">
        <v>221</v>
      </c>
      <c r="N22" s="42" t="s">
        <v>222</v>
      </c>
      <c r="O22" s="42"/>
      <c r="P22" s="46"/>
      <c r="Q22" s="46"/>
      <c r="R22" s="47" t="s">
        <v>220</v>
      </c>
      <c r="S22" s="42"/>
      <c r="T22" s="42" t="s">
        <v>221</v>
      </c>
      <c r="U22" s="42" t="s">
        <v>222</v>
      </c>
      <c r="V22" s="42"/>
      <c r="W22" s="46"/>
      <c r="X22" s="48"/>
      <c r="Y22" s="84" t="s">
        <v>220</v>
      </c>
      <c r="Z22" s="85"/>
      <c r="AA22" s="85" t="s">
        <v>221</v>
      </c>
      <c r="AB22" s="85" t="s">
        <v>222</v>
      </c>
      <c r="AC22" s="86"/>
      <c r="AD22" s="86"/>
      <c r="AE22" s="86"/>
      <c r="AF22" s="49" t="s">
        <v>220</v>
      </c>
      <c r="AG22" s="42"/>
      <c r="AH22" s="42" t="s">
        <v>221</v>
      </c>
      <c r="AI22" s="42" t="s">
        <v>222</v>
      </c>
      <c r="AJ22" s="42"/>
      <c r="AK22" s="46"/>
      <c r="AL22" s="46"/>
      <c r="AM22" s="47" t="s">
        <v>220</v>
      </c>
      <c r="AN22" s="42"/>
      <c r="AO22" s="42" t="s">
        <v>221</v>
      </c>
      <c r="AP22" s="42" t="s">
        <v>222</v>
      </c>
      <c r="AQ22" s="42"/>
      <c r="AR22" s="46"/>
      <c r="AS22" s="48"/>
      <c r="AT22" s="49" t="s">
        <v>220</v>
      </c>
      <c r="AU22" s="42"/>
      <c r="AV22" s="42" t="s">
        <v>221</v>
      </c>
      <c r="AW22" s="42" t="s">
        <v>222</v>
      </c>
      <c r="AX22" s="42"/>
      <c r="AY22" s="46"/>
      <c r="AZ22" s="46"/>
      <c r="BA22" s="47" t="s">
        <v>220</v>
      </c>
      <c r="BB22" s="42"/>
      <c r="BC22" s="42" t="s">
        <v>221</v>
      </c>
      <c r="BD22" s="42" t="s">
        <v>222</v>
      </c>
      <c r="BE22" s="42"/>
      <c r="BF22" s="46"/>
      <c r="BG22" s="48"/>
      <c r="BH22" s="49" t="s">
        <v>220</v>
      </c>
      <c r="BI22" s="42"/>
      <c r="BJ22" s="42" t="s">
        <v>221</v>
      </c>
      <c r="BK22" s="42" t="s">
        <v>222</v>
      </c>
      <c r="BL22" s="42"/>
      <c r="BM22" s="46"/>
      <c r="BN22" s="46"/>
      <c r="BO22" s="47" t="s">
        <v>220</v>
      </c>
      <c r="BP22" s="42"/>
      <c r="BQ22" s="42" t="s">
        <v>221</v>
      </c>
      <c r="BR22" s="42" t="s">
        <v>222</v>
      </c>
      <c r="BS22" s="42"/>
      <c r="BT22" s="80"/>
      <c r="BU22" s="80"/>
      <c r="BV22" s="47" t="s">
        <v>220</v>
      </c>
      <c r="BW22" s="42"/>
      <c r="BX22" s="42" t="s">
        <v>221</v>
      </c>
      <c r="BY22" s="42" t="s">
        <v>222</v>
      </c>
      <c r="BZ22" s="42"/>
      <c r="CA22" s="46"/>
      <c r="CB22" s="48"/>
      <c r="CC22" s="49" t="s">
        <v>220</v>
      </c>
      <c r="CD22" s="42"/>
      <c r="CE22" s="42" t="s">
        <v>221</v>
      </c>
      <c r="CF22" s="42" t="s">
        <v>222</v>
      </c>
      <c r="CG22" s="42"/>
      <c r="CH22" s="46"/>
      <c r="CI22" s="46"/>
      <c r="CJ22" s="49" t="s">
        <v>220</v>
      </c>
      <c r="CK22" s="42"/>
      <c r="CL22" s="42" t="s">
        <v>221</v>
      </c>
      <c r="CM22" s="42" t="s">
        <v>222</v>
      </c>
      <c r="CN22" s="80"/>
      <c r="CO22" s="80"/>
      <c r="CP22" s="80"/>
      <c r="CQ22" s="47" t="s">
        <v>220</v>
      </c>
      <c r="CR22" s="42"/>
      <c r="CS22" s="42" t="s">
        <v>221</v>
      </c>
      <c r="CT22" s="42" t="s">
        <v>222</v>
      </c>
      <c r="CU22" s="80"/>
      <c r="CV22" s="80"/>
      <c r="CW22" s="80"/>
      <c r="CX22" s="47" t="s">
        <v>220</v>
      </c>
      <c r="CY22" s="42"/>
      <c r="CZ22" s="42" t="s">
        <v>221</v>
      </c>
      <c r="DA22" s="42" t="s">
        <v>222</v>
      </c>
      <c r="DB22" s="42"/>
      <c r="DC22" s="48"/>
    </row>
    <row r="23" spans="1:107" x14ac:dyDescent="0.2">
      <c r="A23" s="2"/>
      <c r="B23" s="3" t="s">
        <v>223</v>
      </c>
      <c r="C23" s="38"/>
      <c r="D23" s="2">
        <f>MAX(D6:D20)</f>
        <v>3</v>
      </c>
      <c r="E23" s="3"/>
      <c r="F23" s="3">
        <f>MAX(E6:F20)</f>
        <v>3</v>
      </c>
      <c r="G23" s="3">
        <f>MAX(G6:G20)</f>
        <v>9</v>
      </c>
      <c r="H23" s="38"/>
      <c r="I23" s="38"/>
      <c r="J23" s="4"/>
      <c r="K23" s="37">
        <f>MAX(K6:K20)</f>
        <v>3</v>
      </c>
      <c r="L23" s="3"/>
      <c r="M23" s="3">
        <f>MAX(L6:M20)</f>
        <v>3</v>
      </c>
      <c r="N23" s="3">
        <f>MAX(N6:N20)</f>
        <v>9</v>
      </c>
      <c r="O23" s="3"/>
      <c r="P23" s="38"/>
      <c r="Q23" s="38"/>
      <c r="R23" s="2">
        <f>MAX(R6:R20)</f>
        <v>3</v>
      </c>
      <c r="S23" s="3"/>
      <c r="T23" s="3">
        <f>MAX(S6:T20)</f>
        <v>3</v>
      </c>
      <c r="U23" s="3">
        <f>MAX(U6:U20)</f>
        <v>9</v>
      </c>
      <c r="V23" s="3"/>
      <c r="W23" s="38"/>
      <c r="X23" s="4"/>
      <c r="Y23" s="37">
        <f>MAX(Y6:Y20)</f>
        <v>3</v>
      </c>
      <c r="Z23" s="3"/>
      <c r="AA23" s="3">
        <f>MAX(Z6:AA20)</f>
        <v>2</v>
      </c>
      <c r="AB23" s="3">
        <f>MAX(AB6:AB20)</f>
        <v>6</v>
      </c>
      <c r="AC23" s="81"/>
      <c r="AD23" s="81"/>
      <c r="AE23" s="81"/>
      <c r="AF23" s="37">
        <f>MAX(AF6:AF20)</f>
        <v>3</v>
      </c>
      <c r="AG23" s="3"/>
      <c r="AH23" s="3">
        <f>MAX(AG6:AH20)</f>
        <v>3</v>
      </c>
      <c r="AI23" s="3">
        <f>MAX(AI6:AI20)</f>
        <v>9</v>
      </c>
      <c r="AJ23" s="3"/>
      <c r="AK23" s="38"/>
      <c r="AL23" s="38"/>
      <c r="AM23" s="2">
        <f>MAX(AM6:AM20)</f>
        <v>3</v>
      </c>
      <c r="AN23" s="3"/>
      <c r="AO23" s="3">
        <f>MAX(AN6:AO20)</f>
        <v>2</v>
      </c>
      <c r="AP23" s="3">
        <f>MAX(AP6:AP20)</f>
        <v>6</v>
      </c>
      <c r="AQ23" s="3"/>
      <c r="AR23" s="38"/>
      <c r="AS23" s="4"/>
      <c r="AT23" s="37">
        <f>MAX(AT6:AT20)</f>
        <v>3</v>
      </c>
      <c r="AU23" s="3"/>
      <c r="AV23" s="3">
        <f>MAX(AU6:AV20)</f>
        <v>1</v>
      </c>
      <c r="AW23" s="3">
        <f>MAX(AW6:AW20)</f>
        <v>3</v>
      </c>
      <c r="AX23" s="3"/>
      <c r="AY23" s="38"/>
      <c r="AZ23" s="38"/>
      <c r="BA23" s="2">
        <f>MAX(BA6:BA20)</f>
        <v>3</v>
      </c>
      <c r="BB23" s="3"/>
      <c r="BC23" s="3">
        <f>MAX(BB6:BC20)</f>
        <v>2</v>
      </c>
      <c r="BD23" s="3">
        <f>MAX(BD6:BD20)</f>
        <v>6</v>
      </c>
      <c r="BE23" s="3"/>
      <c r="BF23" s="38"/>
      <c r="BG23" s="4"/>
      <c r="BH23" s="37">
        <f>MAX(BH6:BH20)</f>
        <v>2</v>
      </c>
      <c r="BI23" s="3"/>
      <c r="BJ23" s="3">
        <f>MAX(BI6:BJ20)</f>
        <v>2</v>
      </c>
      <c r="BK23" s="3">
        <f>MAX(BK6:BK20)</f>
        <v>4</v>
      </c>
      <c r="BL23" s="3"/>
      <c r="BM23" s="38"/>
      <c r="BN23" s="38"/>
      <c r="BO23" s="2">
        <f>MAX(BO6:BO20)</f>
        <v>2</v>
      </c>
      <c r="BP23" s="3"/>
      <c r="BQ23" s="3">
        <f>MAX(BP6:BQ20)</f>
        <v>2</v>
      </c>
      <c r="BR23" s="3">
        <f>MAX(BR6:BR20)</f>
        <v>4</v>
      </c>
      <c r="BS23" s="78"/>
      <c r="BT23" s="78"/>
      <c r="BU23" s="78"/>
      <c r="BV23" s="2">
        <f>MAX(BV6:BV20)</f>
        <v>2</v>
      </c>
      <c r="BW23" s="3"/>
      <c r="BX23" s="3">
        <f>MAX(BW6:BX20)</f>
        <v>2</v>
      </c>
      <c r="BY23" s="3">
        <f>MAX(BY6:BY20)</f>
        <v>4</v>
      </c>
      <c r="BZ23" s="3"/>
      <c r="CA23" s="38"/>
      <c r="CB23" s="4"/>
      <c r="CC23" s="37">
        <f>MAX(CC6:CC20)</f>
        <v>3</v>
      </c>
      <c r="CD23" s="3"/>
      <c r="CE23" s="3">
        <f>MAX(CD6:CE20)</f>
        <v>1</v>
      </c>
      <c r="CF23" s="3">
        <f>MAX(CF6:CF20)</f>
        <v>3</v>
      </c>
      <c r="CG23" s="3"/>
      <c r="CH23" s="38"/>
      <c r="CI23" s="38"/>
      <c r="CJ23" s="78">
        <f>MAX(CJ6:CJ20)</f>
        <v>3</v>
      </c>
      <c r="CK23" s="78"/>
      <c r="CL23" s="78">
        <f>MAX(CK6:CL20)</f>
        <v>2</v>
      </c>
      <c r="CM23" s="3">
        <f>MAX(CM6:CM20)</f>
        <v>6</v>
      </c>
      <c r="CN23" s="78"/>
      <c r="CO23" s="78"/>
      <c r="CP23" s="78"/>
      <c r="CQ23" s="2">
        <f>MAX(CQ6:CQ20)</f>
        <v>1</v>
      </c>
      <c r="CR23" s="3"/>
      <c r="CS23" s="3">
        <f>MAX(CR6:CS20)</f>
        <v>2</v>
      </c>
      <c r="CT23" s="3">
        <f>MAX(CT6:CT20)</f>
        <v>2</v>
      </c>
      <c r="CU23" s="78"/>
      <c r="CV23" s="78"/>
      <c r="CW23" s="78"/>
      <c r="CX23" s="2">
        <f>MAX(CX6:CX20)</f>
        <v>3</v>
      </c>
      <c r="CY23" s="3"/>
      <c r="CZ23" s="3">
        <f>MAX(CY6:CZ20)</f>
        <v>2</v>
      </c>
      <c r="DA23" s="3">
        <f>MAX(DA6:DA20)</f>
        <v>6</v>
      </c>
      <c r="DB23" s="3"/>
      <c r="DC23" s="4"/>
    </row>
    <row r="24" spans="1:107" ht="15" thickBot="1" x14ac:dyDescent="0.25">
      <c r="A24" s="6"/>
      <c r="B24" s="7" t="s">
        <v>224</v>
      </c>
      <c r="C24" s="32"/>
      <c r="D24" s="6" t="str">
        <f>VLOOKUP(D23,Ratings!$C$2:$D$5,2,FALSE)</f>
        <v>High</v>
      </c>
      <c r="E24" s="7"/>
      <c r="F24" s="7" t="str">
        <f>VLOOKUP(F23,Ratings!$C$2:$D$5,2,FALSE)</f>
        <v>High</v>
      </c>
      <c r="G24" s="7" t="str">
        <f>VLOOKUP(G23,Ratings!$B$9:$C$14,2,FALSE)</f>
        <v>High</v>
      </c>
      <c r="H24" s="32"/>
      <c r="I24" s="32"/>
      <c r="J24" s="8"/>
      <c r="K24" s="31" t="str">
        <f>VLOOKUP(K23,Ratings!$C$2:$D$5,2,FALSE)</f>
        <v>High</v>
      </c>
      <c r="L24" s="7"/>
      <c r="M24" s="7" t="str">
        <f>VLOOKUP(M23,Ratings!$C$2:$D$5,2,FALSE)</f>
        <v>High</v>
      </c>
      <c r="N24" s="7" t="str">
        <f>VLOOKUP(N23,Ratings!$B$9:$C$14,2,FALSE)</f>
        <v>High</v>
      </c>
      <c r="O24" s="7"/>
      <c r="P24" s="32"/>
      <c r="Q24" s="32"/>
      <c r="R24" s="6" t="str">
        <f>VLOOKUP(R23,Ratings!$C$2:$D$5,2,FALSE)</f>
        <v>High</v>
      </c>
      <c r="S24" s="7"/>
      <c r="T24" s="7" t="str">
        <f>VLOOKUP(T23,Ratings!$C$2:$D$5,2,FALSE)</f>
        <v>High</v>
      </c>
      <c r="U24" s="7" t="str">
        <f>VLOOKUP(U23,Ratings!$B$9:$C$14,2,FALSE)</f>
        <v>High</v>
      </c>
      <c r="V24" s="7"/>
      <c r="W24" s="32"/>
      <c r="X24" s="8"/>
      <c r="Y24" s="31" t="str">
        <f>VLOOKUP(Y23,Ratings!$C$2:$D$5,2,FALSE)</f>
        <v>High</v>
      </c>
      <c r="Z24" s="7"/>
      <c r="AA24" s="7" t="str">
        <f>VLOOKUP(AA23,Ratings!$C$2:$D$5,2,FALSE)</f>
        <v>Medium</v>
      </c>
      <c r="AB24" s="7" t="str">
        <f>VLOOKUP(AB23,Ratings!$B$9:$C$14,2,FALSE)</f>
        <v>High</v>
      </c>
      <c r="AC24" s="83"/>
      <c r="AD24" s="83"/>
      <c r="AE24" s="83"/>
      <c r="AF24" s="31" t="str">
        <f>VLOOKUP(AF23,Ratings!$C$2:$D$5,2,FALSE)</f>
        <v>High</v>
      </c>
      <c r="AG24" s="7"/>
      <c r="AH24" s="7" t="str">
        <f>VLOOKUP(AH23,Ratings!$C$2:$D$5,2,FALSE)</f>
        <v>High</v>
      </c>
      <c r="AI24" s="7" t="str">
        <f>VLOOKUP(AI23,Ratings!$B$9:$C$14,2,FALSE)</f>
        <v>High</v>
      </c>
      <c r="AJ24" s="7"/>
      <c r="AK24" s="32"/>
      <c r="AL24" s="32"/>
      <c r="AM24" s="6" t="str">
        <f>VLOOKUP(AM23,Ratings!$C$2:$D$5,2,FALSE)</f>
        <v>High</v>
      </c>
      <c r="AN24" s="7"/>
      <c r="AO24" s="7" t="str">
        <f>VLOOKUP(AO23,Ratings!$C$2:$D$5,2,FALSE)</f>
        <v>Medium</v>
      </c>
      <c r="AP24" s="7" t="str">
        <f>VLOOKUP(AP23,Ratings!$B$9:$C$14,2,FALSE)</f>
        <v>High</v>
      </c>
      <c r="AQ24" s="7"/>
      <c r="AR24" s="32"/>
      <c r="AS24" s="8"/>
      <c r="AT24" s="31" t="str">
        <f>VLOOKUP(AT23,Ratings!$C$2:$D$5,2,FALSE)</f>
        <v>High</v>
      </c>
      <c r="AU24" s="7"/>
      <c r="AV24" s="7" t="str">
        <f>VLOOKUP(AV23,Ratings!$C$2:$D$5,2,FALSE)</f>
        <v>Low</v>
      </c>
      <c r="AW24" s="7" t="str">
        <f>VLOOKUP(AW23,Ratings!$B$9:$C$14,2,FALSE)</f>
        <v>Medium</v>
      </c>
      <c r="AX24" s="7"/>
      <c r="AY24" s="32"/>
      <c r="AZ24" s="32"/>
      <c r="BA24" s="6" t="str">
        <f>VLOOKUP(BA23,Ratings!$C$2:$D$5,2,FALSE)</f>
        <v>High</v>
      </c>
      <c r="BB24" s="7"/>
      <c r="BC24" s="7" t="str">
        <f>VLOOKUP(BC23,Ratings!$C$2:$D$5,2,FALSE)</f>
        <v>Medium</v>
      </c>
      <c r="BD24" s="7" t="str">
        <f>VLOOKUP(BD23,Ratings!$B$9:$C$14,2,FALSE)</f>
        <v>High</v>
      </c>
      <c r="BE24" s="7"/>
      <c r="BF24" s="32"/>
      <c r="BG24" s="8"/>
      <c r="BH24" s="31" t="str">
        <f>VLOOKUP(BH23,Ratings!$C$2:$D$5,2,FALSE)</f>
        <v>Medium</v>
      </c>
      <c r="BI24" s="7"/>
      <c r="BJ24" s="7" t="str">
        <f>VLOOKUP(BJ23,Ratings!$C$2:$D$5,2,FALSE)</f>
        <v>Medium</v>
      </c>
      <c r="BK24" s="7" t="str">
        <f>VLOOKUP(BK23,Ratings!$B$9:$C$14,2,FALSE)</f>
        <v>Medium</v>
      </c>
      <c r="BL24" s="7"/>
      <c r="BM24" s="32"/>
      <c r="BN24" s="32"/>
      <c r="BO24" s="6" t="str">
        <f>VLOOKUP(BO23,Ratings!$C$2:$D$5,2,FALSE)</f>
        <v>Medium</v>
      </c>
      <c r="BP24" s="7"/>
      <c r="BQ24" s="7" t="str">
        <f>VLOOKUP(BQ23,Ratings!$C$2:$D$5,2,FALSE)</f>
        <v>Medium</v>
      </c>
      <c r="BR24" s="7" t="str">
        <f>VLOOKUP(BR23,Ratings!$B$9:$C$14,2,FALSE)</f>
        <v>Medium</v>
      </c>
      <c r="BS24" s="79"/>
      <c r="BT24" s="79"/>
      <c r="BU24" s="79"/>
      <c r="BV24" s="6" t="str">
        <f>VLOOKUP(BV23,Ratings!$C$2:$D$5,2,FALSE)</f>
        <v>Medium</v>
      </c>
      <c r="BW24" s="7"/>
      <c r="BX24" s="7" t="str">
        <f>VLOOKUP(BX23,Ratings!$C$2:$D$5,2,FALSE)</f>
        <v>Medium</v>
      </c>
      <c r="BY24" s="7" t="str">
        <f>VLOOKUP(BY23,Ratings!$B$9:$C$14,2,FALSE)</f>
        <v>Medium</v>
      </c>
      <c r="BZ24" s="7"/>
      <c r="CA24" s="32"/>
      <c r="CB24" s="8"/>
      <c r="CC24" s="31" t="str">
        <f>VLOOKUP(CC23,Ratings!$C$2:$D$5,2,FALSE)</f>
        <v>High</v>
      </c>
      <c r="CD24" s="7"/>
      <c r="CE24" s="7" t="str">
        <f>VLOOKUP(CE23,Ratings!$C$2:$D$5,2,FALSE)</f>
        <v>Low</v>
      </c>
      <c r="CF24" s="7" t="str">
        <f>VLOOKUP(CF23,Ratings!$B$9:$C$14,2,FALSE)</f>
        <v>Medium</v>
      </c>
      <c r="CG24" s="7"/>
      <c r="CH24" s="32"/>
      <c r="CI24" s="32"/>
      <c r="CJ24" s="79" t="str">
        <f>VLOOKUP(CJ23,Ratings!$C$2:$D$5,2,FALSE)</f>
        <v>High</v>
      </c>
      <c r="CK24" s="79"/>
      <c r="CL24" s="79" t="str">
        <f>VLOOKUP(CL23,Ratings!$C$2:$D$5,2,FALSE)</f>
        <v>Medium</v>
      </c>
      <c r="CM24" s="7" t="str">
        <f>VLOOKUP(CM23,Ratings!$B$9:$C$14,2,FALSE)</f>
        <v>High</v>
      </c>
      <c r="CN24" s="79"/>
      <c r="CO24" s="79"/>
      <c r="CP24" s="79"/>
      <c r="CQ24" s="6" t="str">
        <f>VLOOKUP(CQ23,Ratings!$C$2:$D$5,2,FALSE)</f>
        <v>Low</v>
      </c>
      <c r="CR24" s="7"/>
      <c r="CS24" s="7" t="str">
        <f>VLOOKUP(CS23,Ratings!$C$2:$D$5,2,FALSE)</f>
        <v>Medium</v>
      </c>
      <c r="CT24" s="7" t="str">
        <f>VLOOKUP(CT23,Ratings!$B$9:$C$14,2,FALSE)</f>
        <v>Low</v>
      </c>
      <c r="CU24" s="79"/>
      <c r="CV24" s="79"/>
      <c r="CW24" s="79"/>
      <c r="CX24" s="6" t="str">
        <f>VLOOKUP(CX23,Ratings!$C$2:$D$5,2,FALSE)</f>
        <v>High</v>
      </c>
      <c r="CY24" s="7"/>
      <c r="CZ24" s="7" t="str">
        <f>VLOOKUP(CZ23,Ratings!$C$2:$D$5,2,FALSE)</f>
        <v>Medium</v>
      </c>
      <c r="DA24" s="7" t="str">
        <f>VLOOKUP(DA23,Ratings!$B$9:$C$14,2,FALSE)</f>
        <v>High</v>
      </c>
      <c r="DB24" s="7"/>
      <c r="DC24" s="8"/>
    </row>
    <row r="27" spans="1:107" ht="15" x14ac:dyDescent="0.2">
      <c r="C27" s="29"/>
      <c r="BY27" s="224"/>
    </row>
    <row r="28" spans="1:107" ht="15" x14ac:dyDescent="0.2">
      <c r="C28" s="29"/>
    </row>
    <row r="29" spans="1:107" ht="15" x14ac:dyDescent="0.2">
      <c r="C29" s="29"/>
    </row>
    <row r="30" spans="1:107" ht="15" x14ac:dyDescent="0.2">
      <c r="C30" s="29"/>
    </row>
    <row r="31" spans="1:107" ht="15" x14ac:dyDescent="0.2">
      <c r="C31" s="29"/>
    </row>
    <row r="32" spans="1:107" ht="15" x14ac:dyDescent="0.2">
      <c r="C32" s="29"/>
    </row>
    <row r="33" spans="3:3" ht="15" x14ac:dyDescent="0.2">
      <c r="C33" s="29"/>
    </row>
    <row r="34" spans="3:3" ht="15" x14ac:dyDescent="0.2">
      <c r="C34" s="29"/>
    </row>
    <row r="35" spans="3:3" ht="15" x14ac:dyDescent="0.2">
      <c r="C35" s="29"/>
    </row>
    <row r="36" spans="3:3" ht="15" x14ac:dyDescent="0.2">
      <c r="C36" s="29"/>
    </row>
    <row r="37" spans="3:3" ht="15" x14ac:dyDescent="0.2">
      <c r="C37" s="29"/>
    </row>
    <row r="38" spans="3:3" ht="15" x14ac:dyDescent="0.2">
      <c r="C38" s="29"/>
    </row>
    <row r="39" spans="3:3" ht="15" x14ac:dyDescent="0.2">
      <c r="C39" s="29"/>
    </row>
    <row r="40" spans="3:3" ht="15" x14ac:dyDescent="0.2">
      <c r="C40" s="29"/>
    </row>
    <row r="41" spans="3:3" ht="15" x14ac:dyDescent="0.2">
      <c r="C41" s="29"/>
    </row>
    <row r="42" spans="3:3" ht="15" x14ac:dyDescent="0.2">
      <c r="C42" s="29"/>
    </row>
    <row r="43" spans="3:3" ht="15" x14ac:dyDescent="0.2">
      <c r="C43" s="29"/>
    </row>
    <row r="44" spans="3:3" ht="15" x14ac:dyDescent="0.2">
      <c r="C44" s="29"/>
    </row>
    <row r="45" spans="3:3" ht="15" x14ac:dyDescent="0.2">
      <c r="C45" s="29"/>
    </row>
    <row r="46" spans="3:3" ht="15" x14ac:dyDescent="0.2">
      <c r="C46" s="29"/>
    </row>
    <row r="47" spans="3:3" ht="15" x14ac:dyDescent="0.2">
      <c r="C47" s="29"/>
    </row>
    <row r="48" spans="3:3" ht="15" x14ac:dyDescent="0.2">
      <c r="C48" s="29"/>
    </row>
    <row r="49" spans="3:3" ht="15" x14ac:dyDescent="0.2">
      <c r="C49" s="29"/>
    </row>
    <row r="50" spans="3:3" ht="15" x14ac:dyDescent="0.2">
      <c r="C50" s="29"/>
    </row>
    <row r="51" spans="3:3" ht="15" x14ac:dyDescent="0.2">
      <c r="C51" s="29"/>
    </row>
    <row r="52" spans="3:3" ht="15" x14ac:dyDescent="0.2">
      <c r="C52" s="29"/>
    </row>
    <row r="53" spans="3:3" ht="15" x14ac:dyDescent="0.2">
      <c r="C53" s="29"/>
    </row>
    <row r="54" spans="3:3" ht="15" x14ac:dyDescent="0.2">
      <c r="C54" s="29"/>
    </row>
    <row r="55" spans="3:3" ht="15" x14ac:dyDescent="0.2">
      <c r="C55" s="29"/>
    </row>
    <row r="56" spans="3:3" ht="15" x14ac:dyDescent="0.2">
      <c r="C56" s="29"/>
    </row>
    <row r="57" spans="3:3" ht="15" x14ac:dyDescent="0.25">
      <c r="C57" s="30"/>
    </row>
    <row r="58" spans="3:3" ht="15" x14ac:dyDescent="0.25">
      <c r="C58" s="30"/>
    </row>
    <row r="59" spans="3:3" ht="15" x14ac:dyDescent="0.25">
      <c r="C59" s="30"/>
    </row>
    <row r="60" spans="3:3" ht="15" x14ac:dyDescent="0.2">
      <c r="C60" s="29"/>
    </row>
    <row r="61" spans="3:3" ht="15" x14ac:dyDescent="0.2">
      <c r="C61" s="29"/>
    </row>
    <row r="62" spans="3:3" ht="15" x14ac:dyDescent="0.2">
      <c r="C62" s="29"/>
    </row>
    <row r="63" spans="3:3" ht="15" x14ac:dyDescent="0.2">
      <c r="C63" s="29"/>
    </row>
    <row r="64" spans="3:3" ht="15" x14ac:dyDescent="0.2">
      <c r="C64" s="29"/>
    </row>
    <row r="65" spans="3:3" ht="15" x14ac:dyDescent="0.2">
      <c r="C65" s="29"/>
    </row>
  </sheetData>
  <sheetProtection algorithmName="SHA-512" hashValue="Bwxj8Aa8IdYKguqgbkeXEHbXemvSEgpR+eEhVGmJf2e9KIarRq3fPpHroiZA4yb/vLQqjY+2aFkTphGy2CsESA==" saltValue="NHDiJhHqPyYbtnOoet78vA==" spinCount="100000" sheet="1" objects="1" scenarios="1"/>
  <mergeCells count="50">
    <mergeCell ref="AY6:AY20"/>
    <mergeCell ref="BF6:BF20"/>
    <mergeCell ref="I6:I20"/>
    <mergeCell ref="P6:P20"/>
    <mergeCell ref="W6:W20"/>
    <mergeCell ref="AK6:AK20"/>
    <mergeCell ref="AR6:AR20"/>
    <mergeCell ref="AD6:AD20"/>
    <mergeCell ref="AC6:AC20"/>
    <mergeCell ref="B2:B5"/>
    <mergeCell ref="A2:A5"/>
    <mergeCell ref="BH3:BN3"/>
    <mergeCell ref="BV3:CB3"/>
    <mergeCell ref="AT4:AZ4"/>
    <mergeCell ref="BA4:BG4"/>
    <mergeCell ref="BH4:BN4"/>
    <mergeCell ref="BV4:CB4"/>
    <mergeCell ref="BO3:BU3"/>
    <mergeCell ref="BO4:BU4"/>
    <mergeCell ref="Y3:AE3"/>
    <mergeCell ref="Y4:AE4"/>
    <mergeCell ref="C2:C5"/>
    <mergeCell ref="D2:BG2"/>
    <mergeCell ref="D3:J3"/>
    <mergeCell ref="K3:Q3"/>
    <mergeCell ref="R3:X3"/>
    <mergeCell ref="AF3:AL3"/>
    <mergeCell ref="AM3:AS3"/>
    <mergeCell ref="AT3:AZ3"/>
    <mergeCell ref="BA3:BG3"/>
    <mergeCell ref="D4:J4"/>
    <mergeCell ref="K4:Q4"/>
    <mergeCell ref="R4:X4"/>
    <mergeCell ref="AF4:AL4"/>
    <mergeCell ref="AM4:AS4"/>
    <mergeCell ref="BM6:BM20"/>
    <mergeCell ref="CA6:CA20"/>
    <mergeCell ref="BT6:BT20"/>
    <mergeCell ref="CO6:CO20"/>
    <mergeCell ref="CX3:DC3"/>
    <mergeCell ref="CX4:DC4"/>
    <mergeCell ref="CV6:CV20"/>
    <mergeCell ref="DB6:DB20"/>
    <mergeCell ref="CH6:CH20"/>
    <mergeCell ref="CC3:CI3"/>
    <mergeCell ref="CC4:CI4"/>
    <mergeCell ref="CQ3:CW3"/>
    <mergeCell ref="CQ4:CW4"/>
    <mergeCell ref="CJ3:CP3"/>
    <mergeCell ref="CJ4:CP4"/>
  </mergeCells>
  <conditionalFormatting sqref="AC6:AH6 BS6:BX6 CN6:CP6 D6:F20 J6:M20 Q6:T20 X6:AA20 AL6:AO20 AS6:AV20 AZ6:BC20 BG6:BJ20 BN6:BQ20 CB6:CE20 CI6:CL20 CQ6:CS20 CW6:CZ20 DC6:DC20 AE7:AH20 BS7:BS20 BU7:BX20 CN7:CN20 CP7:CP20 D23:DC23">
    <cfRule type="cellIs" dxfId="47" priority="156" operator="equal">
      <formula>3</formula>
    </cfRule>
    <cfRule type="cellIs" dxfId="46" priority="155" operator="equal">
      <formula>2</formula>
    </cfRule>
  </conditionalFormatting>
  <conditionalFormatting sqref="D24:DC24">
    <cfRule type="cellIs" dxfId="45" priority="63" operator="equal">
      <formula>"High"</formula>
    </cfRule>
    <cfRule type="cellIs" dxfId="44" priority="62" operator="equal">
      <formula>"Medium"</formula>
    </cfRule>
    <cfRule type="cellIs" dxfId="43" priority="61" operator="equal">
      <formula>"Low"</formula>
    </cfRule>
  </conditionalFormatting>
  <conditionalFormatting sqref="G6:G20 N6:N20 U6:U20 AI6:AI20 AP6:AP20 AW6:AW20 BD6:BD20 BK6:BK20 BY6:BY20 DA6:DA20 G23 N23 U23 AI23 AP23 AW23 BD23 BK23 BY23 DA23">
    <cfRule type="cellIs" dxfId="42" priority="60" operator="greaterThanOrEqual">
      <formula>6</formula>
    </cfRule>
    <cfRule type="cellIs" dxfId="41" priority="59" operator="between">
      <formula>3</formula>
      <formula>4</formula>
    </cfRule>
    <cfRule type="cellIs" dxfId="40" priority="58" operator="between">
      <formula>1</formula>
      <formula>2</formula>
    </cfRule>
  </conditionalFormatting>
  <conditionalFormatting sqref="R21:AE21">
    <cfRule type="cellIs" dxfId="39" priority="151" operator="equal">
      <formula>"Low"</formula>
    </cfRule>
    <cfRule type="cellIs" dxfId="38" priority="153" operator="equal">
      <formula>"High"</formula>
    </cfRule>
    <cfRule type="cellIs" dxfId="37" priority="152" operator="equal">
      <formula>"Medium"</formula>
    </cfRule>
  </conditionalFormatting>
  <conditionalFormatting sqref="AB6:AB20">
    <cfRule type="cellIs" dxfId="36" priority="8" operator="between">
      <formula>3</formula>
      <formula>4</formula>
    </cfRule>
    <cfRule type="cellIs" dxfId="35" priority="9" operator="greaterThanOrEqual">
      <formula>6</formula>
    </cfRule>
    <cfRule type="cellIs" dxfId="34" priority="7" operator="between">
      <formula>1</formula>
      <formula>2</formula>
    </cfRule>
  </conditionalFormatting>
  <conditionalFormatting sqref="AC6:AH6 BS6:BX6 CN6:CP6 D6:F20 J6:M20 Q6:T20 X6:AA20 AL6:AO20 AS6:AV20 AZ6:BC20 BG6:BJ20 BN6:BQ20 CB6:CE20 CI6:CL20 CQ6:CS20 CW6:CZ20 DC6:DC20 AE7:AH20 BS7:BS20 BU7:BX20 CN7:CN20 CP7:CP20 D23:DC23">
    <cfRule type="cellIs" dxfId="33" priority="154" operator="equal">
      <formula>1</formula>
    </cfRule>
  </conditionalFormatting>
  <conditionalFormatting sqref="AJ21:AK21">
    <cfRule type="cellIs" dxfId="32" priority="103" operator="equal">
      <formula>"Low"</formula>
    </cfRule>
    <cfRule type="cellIs" dxfId="31" priority="104" operator="equal">
      <formula>"Medium"</formula>
    </cfRule>
    <cfRule type="cellIs" dxfId="30" priority="105" operator="equal">
      <formula>"High"</formula>
    </cfRule>
  </conditionalFormatting>
  <conditionalFormatting sqref="BR6:BR20">
    <cfRule type="cellIs" dxfId="29" priority="26" operator="between">
      <formula>3</formula>
      <formula>4</formula>
    </cfRule>
    <cfRule type="cellIs" dxfId="28" priority="27" operator="greaterThanOrEqual">
      <formula>6</formula>
    </cfRule>
    <cfRule type="cellIs" dxfId="27" priority="25" operator="between">
      <formula>1</formula>
      <formula>2</formula>
    </cfRule>
  </conditionalFormatting>
  <conditionalFormatting sqref="BR23">
    <cfRule type="cellIs" dxfId="26" priority="24" operator="greaterThanOrEqual">
      <formula>6</formula>
    </cfRule>
    <cfRule type="cellIs" dxfId="25" priority="23" operator="between">
      <formula>3</formula>
      <formula>4</formula>
    </cfRule>
    <cfRule type="cellIs" dxfId="24" priority="22" operator="between">
      <formula>1</formula>
      <formula>2</formula>
    </cfRule>
  </conditionalFormatting>
  <conditionalFormatting sqref="CF6:CF20 CF23">
    <cfRule type="cellIs" dxfId="23" priority="10" operator="between">
      <formula>1</formula>
      <formula>2</formula>
    </cfRule>
    <cfRule type="cellIs" dxfId="22" priority="11" operator="between">
      <formula>3</formula>
      <formula>4</formula>
    </cfRule>
    <cfRule type="cellIs" dxfId="21" priority="12" operator="greaterThanOrEqual">
      <formula>6</formula>
    </cfRule>
  </conditionalFormatting>
  <conditionalFormatting sqref="CM6:CM20">
    <cfRule type="cellIs" dxfId="20" priority="21" operator="greaterThanOrEqual">
      <formula>6</formula>
    </cfRule>
    <cfRule type="cellIs" dxfId="19" priority="20" operator="between">
      <formula>3</formula>
      <formula>4</formula>
    </cfRule>
    <cfRule type="cellIs" dxfId="18" priority="19" operator="between">
      <formula>1</formula>
      <formula>2</formula>
    </cfRule>
  </conditionalFormatting>
  <conditionalFormatting sqref="CT6:CT20">
    <cfRule type="cellIs" dxfId="17" priority="18" operator="greaterThanOrEqual">
      <formula>6</formula>
    </cfRule>
    <cfRule type="cellIs" dxfId="16" priority="17" operator="between">
      <formula>3</formula>
      <formula>4</formula>
    </cfRule>
    <cfRule type="cellIs" dxfId="15" priority="16" operator="between">
      <formula>1</formula>
      <formula>2</formula>
    </cfRule>
  </conditionalFormatting>
  <conditionalFormatting sqref="CT23">
    <cfRule type="cellIs" dxfId="14" priority="13" operator="between">
      <formula>1</formula>
      <formula>2</formula>
    </cfRule>
    <cfRule type="cellIs" dxfId="13" priority="14" operator="between">
      <formula>3</formula>
      <formula>4</formula>
    </cfRule>
    <cfRule type="cellIs" dxfId="12" priority="15" operator="greaterThanOrEqual">
      <formula>6</formula>
    </cfRule>
  </conditionalFormatting>
  <conditionalFormatting sqref="AB23">
    <cfRule type="cellIs" dxfId="3" priority="4" operator="between">
      <formula>1</formula>
      <formula>2</formula>
    </cfRule>
    <cfRule type="cellIs" dxfId="4" priority="5" operator="between">
      <formula>3</formula>
      <formula>4</formula>
    </cfRule>
    <cfRule type="cellIs" dxfId="5" priority="6" operator="greaterThanOrEqual">
      <formula>6</formula>
    </cfRule>
  </conditionalFormatting>
  <conditionalFormatting sqref="CM23">
    <cfRule type="cellIs" dxfId="2" priority="1" operator="between">
      <formula>1</formula>
      <formula>2</formula>
    </cfRule>
    <cfRule type="cellIs" dxfId="1" priority="2" operator="between">
      <formula>3</formula>
      <formula>4</formula>
    </cfRule>
    <cfRule type="cellIs" dxfId="0" priority="3" operator="greaterThanOrEqual">
      <formula>6</formula>
    </cfRule>
  </conditionalFormatting>
  <pageMargins left="0.7" right="0.7" top="0.75" bottom="0.75" header="0.3" footer="0.3"/>
  <pageSetup paperSize="9"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D1242D-BCE9-4598-A9EC-96AA678F882B}">
  <sheetPr>
    <tabColor rgb="FF92D050"/>
  </sheetPr>
  <dimension ref="B1:R22"/>
  <sheetViews>
    <sheetView zoomScale="70" zoomScaleNormal="70" workbookViewId="0">
      <selection sqref="A1:U35"/>
    </sheetView>
  </sheetViews>
  <sheetFormatPr defaultRowHeight="14.25" x14ac:dyDescent="0.2"/>
  <cols>
    <col min="2" max="2" width="23.5" customWidth="1"/>
    <col min="3" max="3" width="43.375" customWidth="1"/>
    <col min="4" max="4" width="17.25" customWidth="1"/>
    <col min="5" max="5" width="15.5" customWidth="1"/>
    <col min="6" max="6" width="15.625" customWidth="1"/>
    <col min="7" max="8" width="18" customWidth="1"/>
    <col min="9" max="9" width="20.25" customWidth="1"/>
    <col min="10" max="10" width="18.125" customWidth="1"/>
    <col min="11" max="18" width="17.75" customWidth="1"/>
  </cols>
  <sheetData>
    <row r="1" spans="2:18" ht="15" customHeight="1" thickBot="1" x14ac:dyDescent="0.25"/>
    <row r="2" spans="2:18" ht="15.75" customHeight="1" x14ac:dyDescent="0.25">
      <c r="B2" s="185" t="s">
        <v>11</v>
      </c>
      <c r="C2" s="182" t="s">
        <v>12</v>
      </c>
      <c r="D2" s="197" t="s">
        <v>14</v>
      </c>
      <c r="E2" s="198"/>
      <c r="F2" s="198"/>
      <c r="G2" s="198"/>
      <c r="H2" s="198"/>
      <c r="I2" s="198"/>
      <c r="J2" s="198"/>
      <c r="K2" s="198"/>
      <c r="L2" s="198"/>
      <c r="M2" s="198"/>
      <c r="N2" s="198"/>
      <c r="O2" s="198"/>
      <c r="P2" s="198"/>
      <c r="Q2" s="199"/>
      <c r="R2" s="200"/>
    </row>
    <row r="3" spans="2:18" ht="93" customHeight="1" x14ac:dyDescent="0.25">
      <c r="B3" s="186"/>
      <c r="C3" s="183"/>
      <c r="D3" s="152" t="s">
        <v>15</v>
      </c>
      <c r="E3" s="126" t="s">
        <v>225</v>
      </c>
      <c r="F3" s="126" t="s">
        <v>226</v>
      </c>
      <c r="G3" s="126" t="s">
        <v>18</v>
      </c>
      <c r="H3" s="126" t="s">
        <v>19</v>
      </c>
      <c r="I3" s="126" t="s">
        <v>20</v>
      </c>
      <c r="J3" s="126" t="s">
        <v>21</v>
      </c>
      <c r="K3" s="126" t="s">
        <v>22</v>
      </c>
      <c r="L3" s="126" t="s">
        <v>23</v>
      </c>
      <c r="M3" s="126" t="s">
        <v>24</v>
      </c>
      <c r="N3" s="126" t="s">
        <v>25</v>
      </c>
      <c r="O3" s="126" t="s">
        <v>26</v>
      </c>
      <c r="P3" s="126" t="s">
        <v>27</v>
      </c>
      <c r="Q3" s="125" t="s">
        <v>28</v>
      </c>
      <c r="R3" s="153" t="s">
        <v>227</v>
      </c>
    </row>
    <row r="4" spans="2:18" ht="14.45" customHeight="1" thickBot="1" x14ac:dyDescent="0.3">
      <c r="B4" s="187"/>
      <c r="C4" s="184"/>
      <c r="D4" s="154" t="s">
        <v>228</v>
      </c>
      <c r="E4" s="146" t="s">
        <v>228</v>
      </c>
      <c r="F4" s="146" t="s">
        <v>228</v>
      </c>
      <c r="G4" s="146" t="s">
        <v>222</v>
      </c>
      <c r="H4" s="146" t="s">
        <v>228</v>
      </c>
      <c r="I4" s="146" t="s">
        <v>228</v>
      </c>
      <c r="J4" s="146" t="s">
        <v>228</v>
      </c>
      <c r="K4" s="146" t="s">
        <v>228</v>
      </c>
      <c r="L4" s="146" t="s">
        <v>228</v>
      </c>
      <c r="M4" s="146" t="s">
        <v>222</v>
      </c>
      <c r="N4" s="146" t="s">
        <v>228</v>
      </c>
      <c r="O4" s="146" t="s">
        <v>228</v>
      </c>
      <c r="P4" s="146" t="s">
        <v>222</v>
      </c>
      <c r="Q4" s="155" t="s">
        <v>222</v>
      </c>
      <c r="R4" s="156" t="s">
        <v>228</v>
      </c>
    </row>
    <row r="5" spans="2:18" ht="14.45" hidden="1" customHeight="1" thickBot="1" x14ac:dyDescent="0.3">
      <c r="B5" s="74"/>
      <c r="C5" s="73"/>
      <c r="D5" s="76"/>
      <c r="E5" s="77">
        <v>7</v>
      </c>
      <c r="F5" s="77">
        <v>14</v>
      </c>
      <c r="G5" s="88">
        <v>21</v>
      </c>
      <c r="H5" s="77">
        <v>28</v>
      </c>
      <c r="I5" s="77">
        <v>35</v>
      </c>
      <c r="J5" s="77">
        <v>42</v>
      </c>
      <c r="K5" s="77">
        <v>49</v>
      </c>
      <c r="L5" s="77">
        <v>56</v>
      </c>
      <c r="M5" s="77">
        <v>63</v>
      </c>
      <c r="N5" s="77">
        <v>70</v>
      </c>
      <c r="O5" s="77">
        <v>77</v>
      </c>
      <c r="P5" s="88">
        <v>84</v>
      </c>
      <c r="Q5" s="77">
        <v>91</v>
      </c>
      <c r="R5" s="88">
        <v>98</v>
      </c>
    </row>
    <row r="6" spans="2:18" ht="29.25" customHeight="1" x14ac:dyDescent="0.2">
      <c r="B6" s="20" t="str">
        <f>'Climate Impact Screening'!A6</f>
        <v>Greenways and cycleways</v>
      </c>
      <c r="C6" s="138" t="str">
        <f>'Climate Impact Screening'!B6</f>
        <v>Signs, light posts and fences</v>
      </c>
      <c r="D6" s="135">
        <f>'Climate Impact Screening'!G6</f>
        <v>9</v>
      </c>
      <c r="E6" s="136">
        <f ca="1">OFFSET('Climate Impact Screening'!G6,0,E$5)</f>
        <v>9</v>
      </c>
      <c r="F6" s="136">
        <f ca="1">OFFSET('Climate Impact Screening'!G6,0,F$5)</f>
        <v>6</v>
      </c>
      <c r="G6" s="136">
        <f ca="1">OFFSET('Climate Impact Screening'!G6,0,G$5)</f>
        <v>2</v>
      </c>
      <c r="H6" s="136">
        <f ca="1">OFFSET('Climate Impact Screening'!G6,0,H$5)</f>
        <v>3</v>
      </c>
      <c r="I6" s="136">
        <f ca="1">OFFSET('Climate Impact Screening'!G6,0,I$5)</f>
        <v>2</v>
      </c>
      <c r="J6" s="136">
        <f ca="1">OFFSET('Climate Impact Screening'!G6,0,J$5)</f>
        <v>3</v>
      </c>
      <c r="K6" s="136">
        <f ca="1">OFFSET('Climate Impact Screening'!G6,0,K$5)</f>
        <v>2</v>
      </c>
      <c r="L6" s="136">
        <f ca="1">OFFSET('Climate Impact Screening'!G6,0,L$5)</f>
        <v>4</v>
      </c>
      <c r="M6" s="136">
        <f ca="1">OFFSET('Climate Impact Screening'!G6,0,M$5)</f>
        <v>2</v>
      </c>
      <c r="N6" s="136">
        <f ca="1">OFFSET('Climate Impact Screening'!G6,0,N$5)</f>
        <v>2</v>
      </c>
      <c r="O6" s="136">
        <f ca="1">OFFSET('Climate Impact Screening'!G6,0,O$5)</f>
        <v>3</v>
      </c>
      <c r="P6" s="136">
        <f ca="1">OFFSET('Climate Impact Screening'!G6,0,P$5)</f>
        <v>6</v>
      </c>
      <c r="Q6" s="151">
        <f ca="1">OFFSET('Climate Impact Screening'!G6,0,Q$5)</f>
        <v>2</v>
      </c>
      <c r="R6" s="151">
        <f ca="1">OFFSET('Climate Impact Screening'!G6,0,R$5)</f>
        <v>6</v>
      </c>
    </row>
    <row r="7" spans="2:18" ht="29.25" customHeight="1" x14ac:dyDescent="0.2">
      <c r="B7" s="5" t="str">
        <f>'Climate Impact Screening'!A7</f>
        <v>Greenways and cycleways</v>
      </c>
      <c r="C7" s="89" t="str">
        <f>'Climate Impact Screening'!B7</f>
        <v>Drainage</v>
      </c>
      <c r="D7" s="130">
        <f>'Climate Impact Screening'!G7</f>
        <v>9</v>
      </c>
      <c r="E7" s="131">
        <f ca="1">OFFSET('Climate Impact Screening'!G7,0,E$5)</f>
        <v>9</v>
      </c>
      <c r="F7" s="131">
        <f ca="1">OFFSET('Climate Impact Screening'!G7,0,F$5)</f>
        <v>9</v>
      </c>
      <c r="G7" s="131">
        <f ca="1">OFFSET('Climate Impact Screening'!G7,0,G$5)</f>
        <v>6</v>
      </c>
      <c r="H7" s="131">
        <f ca="1">OFFSET('Climate Impact Screening'!G7,0,H$5)</f>
        <v>3</v>
      </c>
      <c r="I7" s="131">
        <f ca="1">OFFSET('Climate Impact Screening'!G7,0,I$5)</f>
        <v>4</v>
      </c>
      <c r="J7" s="131">
        <f ca="1">OFFSET('Climate Impact Screening'!G7,0,J$5)</f>
        <v>1</v>
      </c>
      <c r="K7" s="131">
        <f ca="1">OFFSET('Climate Impact Screening'!G7,0,K$5)</f>
        <v>4</v>
      </c>
      <c r="L7" s="131">
        <f ca="1">OFFSET('Climate Impact Screening'!G7,0,L$5)</f>
        <v>4</v>
      </c>
      <c r="M7" s="131">
        <f ca="1">OFFSET('Climate Impact Screening'!G7,0,M$5)</f>
        <v>2</v>
      </c>
      <c r="N7" s="131">
        <f ca="1">OFFSET('Climate Impact Screening'!G7,0,N$5)</f>
        <v>4</v>
      </c>
      <c r="O7" s="131">
        <f ca="1">OFFSET('Climate Impact Screening'!G7,0,O$5)</f>
        <v>3</v>
      </c>
      <c r="P7" s="131">
        <f ca="1">OFFSET('Climate Impact Screening'!G7,0,P$5)</f>
        <v>6</v>
      </c>
      <c r="Q7" s="129">
        <f ca="1">OFFSET('Climate Impact Screening'!G7,0,Q$5)</f>
        <v>2</v>
      </c>
      <c r="R7" s="131">
        <f ca="1">OFFSET('Climate Impact Screening'!G7,0,R$5)</f>
        <v>6</v>
      </c>
    </row>
    <row r="8" spans="2:18" ht="29.25" customHeight="1" x14ac:dyDescent="0.2">
      <c r="B8" s="5" t="str">
        <f>'Climate Impact Screening'!A8</f>
        <v>Greenways and cycleways</v>
      </c>
      <c r="C8" s="89" t="str">
        <f>'Climate Impact Screening'!B8</f>
        <v>Earthworks</v>
      </c>
      <c r="D8" s="130">
        <f>'Climate Impact Screening'!G8</f>
        <v>9</v>
      </c>
      <c r="E8" s="131">
        <f ca="1">OFFSET('Climate Impact Screening'!G8,0,E$5)</f>
        <v>9</v>
      </c>
      <c r="F8" s="131">
        <f ca="1">OFFSET('Climate Impact Screening'!G8,0,F$5)</f>
        <v>9</v>
      </c>
      <c r="G8" s="131">
        <f ca="1">OFFSET('Climate Impact Screening'!G8,0,G$5)</f>
        <v>6</v>
      </c>
      <c r="H8" s="131">
        <f ca="1">OFFSET('Climate Impact Screening'!G8,0,H$5)</f>
        <v>6</v>
      </c>
      <c r="I8" s="131">
        <f ca="1">OFFSET('Climate Impact Screening'!G8,0,I$5)</f>
        <v>2</v>
      </c>
      <c r="J8" s="131">
        <f ca="1">OFFSET('Climate Impact Screening'!G8,0,J$5)</f>
        <v>1</v>
      </c>
      <c r="K8" s="131">
        <f ca="1">OFFSET('Climate Impact Screening'!G8,0,K$5)</f>
        <v>4</v>
      </c>
      <c r="L8" s="131">
        <f ca="1">OFFSET('Climate Impact Screening'!G8,0,L$5)</f>
        <v>4</v>
      </c>
      <c r="M8" s="131">
        <f ca="1">OFFSET('Climate Impact Screening'!G8,0,M$5)</f>
        <v>2</v>
      </c>
      <c r="N8" s="131">
        <f ca="1">OFFSET('Climate Impact Screening'!G8,0,N$5)</f>
        <v>2</v>
      </c>
      <c r="O8" s="131">
        <f ca="1">OFFSET('Climate Impact Screening'!G8,0,O$5)</f>
        <v>3</v>
      </c>
      <c r="P8" s="131">
        <f ca="1">OFFSET('Climate Impact Screening'!G8,0,P$5)</f>
        <v>6</v>
      </c>
      <c r="Q8" s="129">
        <f ca="1">OFFSET('Climate Impact Screening'!G8,0,Q$5)</f>
        <v>2</v>
      </c>
      <c r="R8" s="131">
        <f ca="1">OFFSET('Climate Impact Screening'!G8,0,R$5)</f>
        <v>6</v>
      </c>
    </row>
    <row r="9" spans="2:18" ht="29.25" customHeight="1" x14ac:dyDescent="0.2">
      <c r="B9" s="5" t="str">
        <f>'Climate Impact Screening'!A9</f>
        <v>Greenways and cycleways</v>
      </c>
      <c r="C9" s="89" t="str">
        <f>'Climate Impact Screening'!B9</f>
        <v>Pavement Type A - Bituminous material base/binder and surface course</v>
      </c>
      <c r="D9" s="130">
        <f>'Climate Impact Screening'!G9</f>
        <v>6</v>
      </c>
      <c r="E9" s="131">
        <f ca="1">OFFSET('Climate Impact Screening'!G9,0,E$5)</f>
        <v>6</v>
      </c>
      <c r="F9" s="131">
        <f ca="1">OFFSET('Climate Impact Screening'!G9,0,F$5)</f>
        <v>6</v>
      </c>
      <c r="G9" s="131">
        <f ca="1">OFFSET('Climate Impact Screening'!G9,0,G$5)</f>
        <v>4</v>
      </c>
      <c r="H9" s="131">
        <f ca="1">OFFSET('Climate Impact Screening'!G9,0,H$5)</f>
        <v>9</v>
      </c>
      <c r="I9" s="131">
        <f ca="1">OFFSET('Climate Impact Screening'!G9,0,I$5)</f>
        <v>6</v>
      </c>
      <c r="J9" s="131">
        <f ca="1">OFFSET('Climate Impact Screening'!G9,0,J$5)</f>
        <v>2</v>
      </c>
      <c r="K9" s="131">
        <f ca="1">OFFSET('Climate Impact Screening'!G9,0,K$5)</f>
        <v>6</v>
      </c>
      <c r="L9" s="131">
        <f ca="1">OFFSET('Climate Impact Screening'!G9,0,L$5)</f>
        <v>4</v>
      </c>
      <c r="M9" s="131">
        <f ca="1">OFFSET('Climate Impact Screening'!G9,0,M$5)</f>
        <v>2</v>
      </c>
      <c r="N9" s="131">
        <f ca="1">OFFSET('Climate Impact Screening'!G9,0,N$5)</f>
        <v>2</v>
      </c>
      <c r="O9" s="131">
        <f ca="1">OFFSET('Climate Impact Screening'!G9,0,O$5)</f>
        <v>3</v>
      </c>
      <c r="P9" s="131">
        <f ca="1">OFFSET('Climate Impact Screening'!G9,0,P$5)</f>
        <v>6</v>
      </c>
      <c r="Q9" s="129">
        <f ca="1">OFFSET('Climate Impact Screening'!G9,0,Q$5)</f>
        <v>2</v>
      </c>
      <c r="R9" s="131">
        <f ca="1">OFFSET('Climate Impact Screening'!G9,0,R$5)</f>
        <v>6</v>
      </c>
    </row>
    <row r="10" spans="2:18" ht="29.25" customHeight="1" x14ac:dyDescent="0.2">
      <c r="B10" s="5" t="str">
        <f>'Climate Impact Screening'!A10</f>
        <v>Greenways and cycleways</v>
      </c>
      <c r="C10" s="89" t="str">
        <f>'Climate Impact Screening'!B10</f>
        <v>Pavement Type B - Unbound granular base with surface dressing</v>
      </c>
      <c r="D10" s="130">
        <f>'Climate Impact Screening'!G10</f>
        <v>9</v>
      </c>
      <c r="E10" s="131">
        <f ca="1">OFFSET('Climate Impact Screening'!G10,0,E$5)</f>
        <v>6</v>
      </c>
      <c r="F10" s="131">
        <f ca="1">OFFSET('Climate Impact Screening'!G10,0,F$5)</f>
        <v>6</v>
      </c>
      <c r="G10" s="131">
        <f ca="1">OFFSET('Climate Impact Screening'!G10,0,G$5)</f>
        <v>4</v>
      </c>
      <c r="H10" s="131">
        <f ca="1">OFFSET('Climate Impact Screening'!G10,0,H$5)</f>
        <v>9</v>
      </c>
      <c r="I10" s="131">
        <f ca="1">OFFSET('Climate Impact Screening'!G10,0,I$5)</f>
        <v>6</v>
      </c>
      <c r="J10" s="131">
        <f ca="1">OFFSET('Climate Impact Screening'!G10,0,J$5)</f>
        <v>2</v>
      </c>
      <c r="K10" s="131">
        <f ca="1">OFFSET('Climate Impact Screening'!G10,0,K$5)</f>
        <v>6</v>
      </c>
      <c r="L10" s="131">
        <f ca="1">OFFSET('Climate Impact Screening'!G10,0,L$5)</f>
        <v>4</v>
      </c>
      <c r="M10" s="131">
        <f ca="1">OFFSET('Climate Impact Screening'!G10,0,M$5)</f>
        <v>2</v>
      </c>
      <c r="N10" s="131">
        <f ca="1">OFFSET('Climate Impact Screening'!G10,0,N$5)</f>
        <v>2</v>
      </c>
      <c r="O10" s="131">
        <f ca="1">OFFSET('Climate Impact Screening'!G10,0,O$5)</f>
        <v>3</v>
      </c>
      <c r="P10" s="131">
        <f ca="1">OFFSET('Climate Impact Screening'!G10,0,P$5)</f>
        <v>6</v>
      </c>
      <c r="Q10" s="129">
        <f ca="1">OFFSET('Climate Impact Screening'!G10,0,Q$5)</f>
        <v>2</v>
      </c>
      <c r="R10" s="131">
        <f ca="1">OFFSET('Climate Impact Screening'!G10,0,R$5)</f>
        <v>6</v>
      </c>
    </row>
    <row r="11" spans="2:18" ht="29.25" customHeight="1" x14ac:dyDescent="0.2">
      <c r="B11" s="5" t="str">
        <f>'Climate Impact Screening'!A11</f>
        <v>Greenways and cycleways</v>
      </c>
      <c r="C11" s="89" t="str">
        <f>'Climate Impact Screening'!B11</f>
        <v>Pavement Type C - Unbound granular base, un-sealed</v>
      </c>
      <c r="D11" s="130">
        <f>'Climate Impact Screening'!G11</f>
        <v>9</v>
      </c>
      <c r="E11" s="131">
        <f ca="1">OFFSET('Climate Impact Screening'!G11,0,E$5)</f>
        <v>6</v>
      </c>
      <c r="F11" s="131">
        <f ca="1">OFFSET('Climate Impact Screening'!G11,0,F$5)</f>
        <v>6</v>
      </c>
      <c r="G11" s="131">
        <f ca="1">OFFSET('Climate Impact Screening'!G11,0,G$5)</f>
        <v>4</v>
      </c>
      <c r="H11" s="131">
        <f ca="1">OFFSET('Climate Impact Screening'!G11,0,H$5)</f>
        <v>9</v>
      </c>
      <c r="I11" s="131">
        <f ca="1">OFFSET('Climate Impact Screening'!G11,0,I$5)</f>
        <v>6</v>
      </c>
      <c r="J11" s="131">
        <f ca="1">OFFSET('Climate Impact Screening'!G11,0,J$5)</f>
        <v>2</v>
      </c>
      <c r="K11" s="131">
        <f ca="1">OFFSET('Climate Impact Screening'!G11,0,K$5)</f>
        <v>6</v>
      </c>
      <c r="L11" s="131">
        <f ca="1">OFFSET('Climate Impact Screening'!G11,0,L$5)</f>
        <v>4</v>
      </c>
      <c r="M11" s="131">
        <f ca="1">OFFSET('Climate Impact Screening'!G11,0,M$5)</f>
        <v>2</v>
      </c>
      <c r="N11" s="131">
        <f ca="1">OFFSET('Climate Impact Screening'!G11,0,N$5)</f>
        <v>2</v>
      </c>
      <c r="O11" s="131">
        <f ca="1">OFFSET('Climate Impact Screening'!G11,0,O$5)</f>
        <v>3</v>
      </c>
      <c r="P11" s="131">
        <f ca="1">OFFSET('Climate Impact Screening'!G11,0,P$5)</f>
        <v>6</v>
      </c>
      <c r="Q11" s="129">
        <f ca="1">OFFSET('Climate Impact Screening'!G11,0,Q$5)</f>
        <v>2</v>
      </c>
      <c r="R11" s="131">
        <f ca="1">OFFSET('Climate Impact Screening'!G11,0,R$5)</f>
        <v>6</v>
      </c>
    </row>
    <row r="12" spans="2:18" ht="29.25" customHeight="1" x14ac:dyDescent="0.2">
      <c r="B12" s="5" t="str">
        <f>'Climate Impact Screening'!A12</f>
        <v>Greenways and cycleways</v>
      </c>
      <c r="C12" s="89" t="str">
        <f>'Climate Impact Screening'!B12</f>
        <v>Kerbs, footways, and paved areas</v>
      </c>
      <c r="D12" s="130">
        <f>'Climate Impact Screening'!G12</f>
        <v>6</v>
      </c>
      <c r="E12" s="131">
        <f ca="1">OFFSET('Climate Impact Screening'!G12,0,E$5)</f>
        <v>6</v>
      </c>
      <c r="F12" s="131">
        <f ca="1">OFFSET('Climate Impact Screening'!G12,0,F$5)</f>
        <v>6</v>
      </c>
      <c r="G12" s="131">
        <f ca="1">OFFSET('Climate Impact Screening'!G12,0,G$5)</f>
        <v>2</v>
      </c>
      <c r="H12" s="131">
        <f ca="1">OFFSET('Climate Impact Screening'!G12,0,H$5)</f>
        <v>6</v>
      </c>
      <c r="I12" s="131">
        <f ca="1">OFFSET('Climate Impact Screening'!G12,0,I$5)</f>
        <v>4</v>
      </c>
      <c r="J12" s="131">
        <f ca="1">OFFSET('Climate Impact Screening'!G12,0,J$5)</f>
        <v>2</v>
      </c>
      <c r="K12" s="131">
        <f ca="1">OFFSET('Climate Impact Screening'!G12,0,K$5)</f>
        <v>6</v>
      </c>
      <c r="L12" s="131">
        <f ca="1">OFFSET('Climate Impact Screening'!G12,0,L$5)</f>
        <v>4</v>
      </c>
      <c r="M12" s="131">
        <f ca="1">OFFSET('Climate Impact Screening'!G12,0,M$5)</f>
        <v>2</v>
      </c>
      <c r="N12" s="131">
        <f ca="1">OFFSET('Climate Impact Screening'!G12,0,N$5)</f>
        <v>2</v>
      </c>
      <c r="O12" s="131">
        <f ca="1">OFFSET('Climate Impact Screening'!G12,0,O$5)</f>
        <v>3</v>
      </c>
      <c r="P12" s="131">
        <f ca="1">OFFSET('Climate Impact Screening'!G12,0,P$5)</f>
        <v>6</v>
      </c>
      <c r="Q12" s="129">
        <f ca="1">OFFSET('Climate Impact Screening'!G12,0,Q$5)</f>
        <v>2</v>
      </c>
      <c r="R12" s="131">
        <f ca="1">OFFSET('Climate Impact Screening'!G12,0,R$5)</f>
        <v>6</v>
      </c>
    </row>
    <row r="13" spans="2:18" ht="29.25" customHeight="1" x14ac:dyDescent="0.2">
      <c r="B13" s="5" t="str">
        <f>'Climate Impact Screening'!A13</f>
        <v>Greenways and cycleways</v>
      </c>
      <c r="C13" s="89" t="str">
        <f>'Climate Impact Screening'!B13</f>
        <v>Road markings</v>
      </c>
      <c r="D13" s="130">
        <f>'Climate Impact Screening'!G13</f>
        <v>6</v>
      </c>
      <c r="E13" s="131">
        <f ca="1">OFFSET('Climate Impact Screening'!G13,0,E$5)</f>
        <v>6</v>
      </c>
      <c r="F13" s="131">
        <f ca="1">OFFSET('Climate Impact Screening'!G13,0,F$5)</f>
        <v>6</v>
      </c>
      <c r="G13" s="131">
        <f ca="1">OFFSET('Climate Impact Screening'!G13,0,G$5)</f>
        <v>2</v>
      </c>
      <c r="H13" s="131">
        <f ca="1">OFFSET('Climate Impact Screening'!G13,0,H$5)</f>
        <v>6</v>
      </c>
      <c r="I13" s="131">
        <f ca="1">OFFSET('Climate Impact Screening'!G13,0,I$5)</f>
        <v>2</v>
      </c>
      <c r="J13" s="131">
        <f ca="1">OFFSET('Climate Impact Screening'!G13,0,J$5)</f>
        <v>3</v>
      </c>
      <c r="K13" s="131">
        <f ca="1">OFFSET('Climate Impact Screening'!G13,0,K$5)</f>
        <v>2</v>
      </c>
      <c r="L13" s="131">
        <f ca="1">OFFSET('Climate Impact Screening'!G13,0,L$5)</f>
        <v>2</v>
      </c>
      <c r="M13" s="131">
        <f ca="1">OFFSET('Climate Impact Screening'!G13,0,M$5)</f>
        <v>2</v>
      </c>
      <c r="N13" s="131">
        <f ca="1">OFFSET('Climate Impact Screening'!G13,0,N$5)</f>
        <v>2</v>
      </c>
      <c r="O13" s="131">
        <f ca="1">OFFSET('Climate Impact Screening'!G13,0,O$5)</f>
        <v>3</v>
      </c>
      <c r="P13" s="131">
        <f ca="1">OFFSET('Climate Impact Screening'!G13,0,P$5)</f>
        <v>6</v>
      </c>
      <c r="Q13" s="129">
        <f ca="1">OFFSET('Climate Impact Screening'!G13,0,Q$5)</f>
        <v>2</v>
      </c>
      <c r="R13" s="131">
        <f ca="1">OFFSET('Climate Impact Screening'!G13,0,R$5)</f>
        <v>6</v>
      </c>
    </row>
    <row r="14" spans="2:18" ht="29.25" customHeight="1" x14ac:dyDescent="0.2">
      <c r="B14" s="5" t="str">
        <f>'Climate Impact Screening'!A14</f>
        <v>Greenways and cycleways</v>
      </c>
      <c r="C14" s="89" t="str">
        <f>'Climate Impact Screening'!B14</f>
        <v>Utilities</v>
      </c>
      <c r="D14" s="130">
        <f>'Climate Impact Screening'!G14</f>
        <v>9</v>
      </c>
      <c r="E14" s="131">
        <f ca="1">OFFSET('Climate Impact Screening'!G14,0,E$5)</f>
        <v>9</v>
      </c>
      <c r="F14" s="131">
        <f ca="1">OFFSET('Climate Impact Screening'!G14,0,F$5)</f>
        <v>6</v>
      </c>
      <c r="G14" s="131">
        <f ca="1">OFFSET('Climate Impact Screening'!G14,0,G$5)</f>
        <v>4</v>
      </c>
      <c r="H14" s="131">
        <f ca="1">OFFSET('Climate Impact Screening'!G14,0,H$5)</f>
        <v>3</v>
      </c>
      <c r="I14" s="131">
        <f ca="1">OFFSET('Climate Impact Screening'!G14,0,I$5)</f>
        <v>2</v>
      </c>
      <c r="J14" s="131">
        <f ca="1">OFFSET('Climate Impact Screening'!G14,0,J$5)</f>
        <v>2</v>
      </c>
      <c r="K14" s="131">
        <f ca="1">OFFSET('Climate Impact Screening'!G14,0,K$5)</f>
        <v>2</v>
      </c>
      <c r="L14" s="131">
        <f ca="1">OFFSET('Climate Impact Screening'!G14,0,L$5)</f>
        <v>4</v>
      </c>
      <c r="M14" s="131">
        <f ca="1">OFFSET('Climate Impact Screening'!G14,0,M$5)</f>
        <v>4</v>
      </c>
      <c r="N14" s="131">
        <f ca="1">OFFSET('Climate Impact Screening'!G14,0,N$5)</f>
        <v>2</v>
      </c>
      <c r="O14" s="131">
        <f ca="1">OFFSET('Climate Impact Screening'!G14,0,O$5)</f>
        <v>3</v>
      </c>
      <c r="P14" s="131">
        <f ca="1">OFFSET('Climate Impact Screening'!G14,0,P$5)</f>
        <v>6</v>
      </c>
      <c r="Q14" s="129">
        <f ca="1">OFFSET('Climate Impact Screening'!G14,0,Q$5)</f>
        <v>2</v>
      </c>
      <c r="R14" s="131">
        <f ca="1">OFFSET('Climate Impact Screening'!G14,0,R$5)</f>
        <v>6</v>
      </c>
    </row>
    <row r="15" spans="2:18" ht="29.25" customHeight="1" x14ac:dyDescent="0.2">
      <c r="B15" s="5" t="str">
        <f>'Climate Impact Screening'!A15</f>
        <v>Greenways and cycleways</v>
      </c>
      <c r="C15" s="89" t="str">
        <f>'Climate Impact Screening'!B15</f>
        <v xml:space="preserve">Traffic control and communication </v>
      </c>
      <c r="D15" s="130">
        <f>'Climate Impact Screening'!G15</f>
        <v>6</v>
      </c>
      <c r="E15" s="131">
        <f ca="1">OFFSET('Climate Impact Screening'!G15,0,E$5)</f>
        <v>6</v>
      </c>
      <c r="F15" s="131">
        <f ca="1">OFFSET('Climate Impact Screening'!G15,0,F$5)</f>
        <v>6</v>
      </c>
      <c r="G15" s="131">
        <f ca="1">OFFSET('Climate Impact Screening'!G15,0,G$5)</f>
        <v>2</v>
      </c>
      <c r="H15" s="131">
        <f ca="1">OFFSET('Climate Impact Screening'!G15,0,H$5)</f>
        <v>3</v>
      </c>
      <c r="I15" s="131">
        <f ca="1">OFFSET('Climate Impact Screening'!G15,0,I$5)</f>
        <v>4</v>
      </c>
      <c r="J15" s="131">
        <f ca="1">OFFSET('Climate Impact Screening'!G15,0,J$5)</f>
        <v>3</v>
      </c>
      <c r="K15" s="131">
        <f ca="1">OFFSET('Climate Impact Screening'!G15,0,K$5)</f>
        <v>2</v>
      </c>
      <c r="L15" s="131">
        <f ca="1">OFFSET('Climate Impact Screening'!G15,0,L$5)</f>
        <v>4</v>
      </c>
      <c r="M15" s="131">
        <f ca="1">OFFSET('Climate Impact Screening'!G15,0,M$5)</f>
        <v>4</v>
      </c>
      <c r="N15" s="131">
        <f ca="1">OFFSET('Climate Impact Screening'!G15,0,N$5)</f>
        <v>2</v>
      </c>
      <c r="O15" s="131">
        <f ca="1">OFFSET('Climate Impact Screening'!G15,0,O$5)</f>
        <v>3</v>
      </c>
      <c r="P15" s="131">
        <f ca="1">OFFSET('Climate Impact Screening'!G15,0,P$5)</f>
        <v>6</v>
      </c>
      <c r="Q15" s="129">
        <f ca="1">OFFSET('Climate Impact Screening'!G15,0,Q$5)</f>
        <v>2</v>
      </c>
      <c r="R15" s="131">
        <f ca="1">OFFSET('Climate Impact Screening'!G15,0,R$5)</f>
        <v>6</v>
      </c>
    </row>
    <row r="16" spans="2:18" ht="29.25" customHeight="1" x14ac:dyDescent="0.2">
      <c r="B16" s="5" t="str">
        <f>'Climate Impact Screening'!A16</f>
        <v>Greenways and cycleways</v>
      </c>
      <c r="C16" s="89" t="str">
        <f>'Climate Impact Screening'!B16</f>
        <v>Structures</v>
      </c>
      <c r="D16" s="130">
        <f>'Climate Impact Screening'!G16</f>
        <v>9</v>
      </c>
      <c r="E16" s="131">
        <f ca="1">OFFSET('Climate Impact Screening'!G16,0,E$5)</f>
        <v>9</v>
      </c>
      <c r="F16" s="131">
        <f ca="1">OFFSET('Climate Impact Screening'!G16,0,F$5)</f>
        <v>9</v>
      </c>
      <c r="G16" s="131">
        <f ca="1">OFFSET('Climate Impact Screening'!G16,0,G$5)</f>
        <v>6</v>
      </c>
      <c r="H16" s="131">
        <f ca="1">OFFSET('Climate Impact Screening'!G16,0,H$5)</f>
        <v>6</v>
      </c>
      <c r="I16" s="131">
        <f ca="1">OFFSET('Climate Impact Screening'!G16,0,I$5)</f>
        <v>6</v>
      </c>
      <c r="J16" s="131">
        <f ca="1">OFFSET('Climate Impact Screening'!G16,0,J$5)</f>
        <v>3</v>
      </c>
      <c r="K16" s="131">
        <f ca="1">OFFSET('Climate Impact Screening'!G16,0,K$5)</f>
        <v>4</v>
      </c>
      <c r="L16" s="131">
        <f ca="1">OFFSET('Climate Impact Screening'!G16,0,L$5)</f>
        <v>2</v>
      </c>
      <c r="M16" s="131">
        <f ca="1">OFFSET('Climate Impact Screening'!G16,0,M$5)</f>
        <v>2</v>
      </c>
      <c r="N16" s="131">
        <f ca="1">OFFSET('Climate Impact Screening'!G16,0,N$5)</f>
        <v>4</v>
      </c>
      <c r="O16" s="131">
        <f ca="1">OFFSET('Climate Impact Screening'!G16,0,O$5)</f>
        <v>3</v>
      </c>
      <c r="P16" s="131">
        <f ca="1">OFFSET('Climate Impact Screening'!G16,0,P$5)</f>
        <v>6</v>
      </c>
      <c r="Q16" s="129">
        <f ca="1">OFFSET('Climate Impact Screening'!G16,0,Q$5)</f>
        <v>2</v>
      </c>
      <c r="R16" s="131">
        <f ca="1">OFFSET('Climate Impact Screening'!G16,0,R$5)</f>
        <v>6</v>
      </c>
    </row>
    <row r="17" spans="2:18" ht="29.25" customHeight="1" x14ac:dyDescent="0.2">
      <c r="B17" s="5" t="str">
        <f>'Climate Impact Screening'!A17</f>
        <v>Greenways and cycleways</v>
      </c>
      <c r="C17" s="89" t="str">
        <f>'Climate Impact Screening'!B17</f>
        <v>Tunnels</v>
      </c>
      <c r="D17" s="130">
        <f>'Climate Impact Screening'!G17</f>
        <v>9</v>
      </c>
      <c r="E17" s="131">
        <f ca="1">OFFSET('Climate Impact Screening'!G17,0,E$5)</f>
        <v>9</v>
      </c>
      <c r="F17" s="131">
        <f ca="1">OFFSET('Climate Impact Screening'!G17,0,F$5)</f>
        <v>9</v>
      </c>
      <c r="G17" s="131">
        <f ca="1">OFFSET('Climate Impact Screening'!G17,0,G$5)</f>
        <v>4</v>
      </c>
      <c r="H17" s="131">
        <f ca="1">OFFSET('Climate Impact Screening'!G17,0,H$5)</f>
        <v>6</v>
      </c>
      <c r="I17" s="131">
        <f ca="1">OFFSET('Climate Impact Screening'!G17,0,I$5)</f>
        <v>6</v>
      </c>
      <c r="J17" s="131">
        <f ca="1">OFFSET('Climate Impact Screening'!G17,0,J$5)</f>
        <v>3</v>
      </c>
      <c r="K17" s="131">
        <f ca="1">OFFSET('Climate Impact Screening'!G17,0,K$5)</f>
        <v>2</v>
      </c>
      <c r="L17" s="131">
        <f ca="1">OFFSET('Climate Impact Screening'!G17,0,L$5)</f>
        <v>2</v>
      </c>
      <c r="M17" s="131">
        <f ca="1">OFFSET('Climate Impact Screening'!G17,0,M$5)</f>
        <v>2</v>
      </c>
      <c r="N17" s="131">
        <f ca="1">OFFSET('Climate Impact Screening'!G17,0,N$5)</f>
        <v>2</v>
      </c>
      <c r="O17" s="131">
        <f ca="1">OFFSET('Climate Impact Screening'!G17,0,O$5)</f>
        <v>3</v>
      </c>
      <c r="P17" s="131">
        <f ca="1">OFFSET('Climate Impact Screening'!G17,0,P$5)</f>
        <v>6</v>
      </c>
      <c r="Q17" s="129">
        <f ca="1">OFFSET('Climate Impact Screening'!G17,0,Q$5)</f>
        <v>2</v>
      </c>
      <c r="R17" s="131">
        <f ca="1">OFFSET('Climate Impact Screening'!G17,0,R$5)</f>
        <v>6</v>
      </c>
    </row>
    <row r="18" spans="2:18" ht="29.25" customHeight="1" x14ac:dyDescent="0.2">
      <c r="B18" s="5" t="str">
        <f>'Climate Impact Screening'!A18</f>
        <v>Greenways and cycleways</v>
      </c>
      <c r="C18" s="89" t="str">
        <f>'Climate Impact Screening'!B18</f>
        <v>Landscaping</v>
      </c>
      <c r="D18" s="130">
        <f>'Climate Impact Screening'!G18</f>
        <v>6</v>
      </c>
      <c r="E18" s="131">
        <f ca="1">OFFSET('Climate Impact Screening'!G18,0,E$5)</f>
        <v>6</v>
      </c>
      <c r="F18" s="131">
        <f ca="1">OFFSET('Climate Impact Screening'!G18,0,F$5)</f>
        <v>6</v>
      </c>
      <c r="G18" s="131">
        <f ca="1">OFFSET('Climate Impact Screening'!G18,0,G$5)</f>
        <v>2</v>
      </c>
      <c r="H18" s="131">
        <f ca="1">OFFSET('Climate Impact Screening'!G18,0,H$5)</f>
        <v>6</v>
      </c>
      <c r="I18" s="131">
        <f ca="1">OFFSET('Climate Impact Screening'!G18,0,I$5)</f>
        <v>4</v>
      </c>
      <c r="J18" s="131">
        <f ca="1">OFFSET('Climate Impact Screening'!G18,0,J$5)</f>
        <v>3</v>
      </c>
      <c r="K18" s="131">
        <f ca="1">OFFSET('Climate Impact Screening'!G18,0,K$5)</f>
        <v>6</v>
      </c>
      <c r="L18" s="131">
        <f ca="1">OFFSET('Climate Impact Screening'!G18,0,L$5)</f>
        <v>4</v>
      </c>
      <c r="M18" s="131">
        <f ca="1">OFFSET('Climate Impact Screening'!G18,0,M$5)</f>
        <v>2</v>
      </c>
      <c r="N18" s="131">
        <f ca="1">OFFSET('Climate Impact Screening'!G18,0,N$5)</f>
        <v>2</v>
      </c>
      <c r="O18" s="131">
        <f ca="1">OFFSET('Climate Impact Screening'!G18,0,O$5)</f>
        <v>3</v>
      </c>
      <c r="P18" s="131">
        <f ca="1">OFFSET('Climate Impact Screening'!G18,0,P$5)</f>
        <v>6</v>
      </c>
      <c r="Q18" s="129">
        <f ca="1">OFFSET('Climate Impact Screening'!G18,0,Q$5)</f>
        <v>2</v>
      </c>
      <c r="R18" s="131">
        <f ca="1">OFFSET('Climate Impact Screening'!G18,0,R$5)</f>
        <v>6</v>
      </c>
    </row>
    <row r="19" spans="2:18" ht="29.25" customHeight="1" x14ac:dyDescent="0.2">
      <c r="B19" s="5" t="str">
        <f>'Climate Impact Screening'!A19</f>
        <v>Greenways and cycleways</v>
      </c>
      <c r="C19" s="89" t="str">
        <f>'Climate Impact Screening'!B19</f>
        <v>Buildings</v>
      </c>
      <c r="D19" s="130">
        <f>'Climate Impact Screening'!G19</f>
        <v>9</v>
      </c>
      <c r="E19" s="131">
        <f ca="1">OFFSET('Climate Impact Screening'!G19,0,E$5)</f>
        <v>9</v>
      </c>
      <c r="F19" s="131">
        <f ca="1">OFFSET('Climate Impact Screening'!G19,0,F$5)</f>
        <v>9</v>
      </c>
      <c r="G19" s="131">
        <f ca="1">OFFSET('Climate Impact Screening'!G19,0,G$5)</f>
        <v>4</v>
      </c>
      <c r="H19" s="131">
        <f ca="1">OFFSET('Climate Impact Screening'!G19,0,H$5)</f>
        <v>6</v>
      </c>
      <c r="I19" s="131">
        <f ca="1">OFFSET('Climate Impact Screening'!G19,0,I$5)</f>
        <v>4</v>
      </c>
      <c r="J19" s="131">
        <f ca="1">OFFSET('Climate Impact Screening'!G19,0,J$5)</f>
        <v>3</v>
      </c>
      <c r="K19" s="131">
        <f ca="1">OFFSET('Climate Impact Screening'!G19,0,K$5)</f>
        <v>4</v>
      </c>
      <c r="L19" s="131">
        <f ca="1">OFFSET('Climate Impact Screening'!G19,0,L$5)</f>
        <v>4</v>
      </c>
      <c r="M19" s="131">
        <f ca="1">OFFSET('Climate Impact Screening'!G19,0,M$5)</f>
        <v>2</v>
      </c>
      <c r="N19" s="131">
        <f ca="1">OFFSET('Climate Impact Screening'!G19,0,N$5)</f>
        <v>4</v>
      </c>
      <c r="O19" s="131">
        <f ca="1">OFFSET('Climate Impact Screening'!G19,0,O$5)</f>
        <v>3</v>
      </c>
      <c r="P19" s="131">
        <f ca="1">OFFSET('Climate Impact Screening'!G19,0,P$5)</f>
        <v>6</v>
      </c>
      <c r="Q19" s="129">
        <f ca="1">OFFSET('Climate Impact Screening'!G19,0,Q$5)</f>
        <v>2</v>
      </c>
      <c r="R19" s="131">
        <f ca="1">OFFSET('Climate Impact Screening'!G19,0,R$5)</f>
        <v>6</v>
      </c>
    </row>
    <row r="20" spans="2:18" ht="29.25" customHeight="1" x14ac:dyDescent="0.2">
      <c r="B20" s="5" t="str">
        <f>'Climate Impact Screening'!A20</f>
        <v>Greenways and cycleways</v>
      </c>
      <c r="C20" s="89" t="str">
        <f>'Climate Impact Screening'!B20</f>
        <v>Ancillary infrastructure</v>
      </c>
      <c r="D20" s="130">
        <f>'Climate Impact Screening'!G20</f>
        <v>9</v>
      </c>
      <c r="E20" s="131">
        <f ca="1">OFFSET('Climate Impact Screening'!G20,0,E$5)</f>
        <v>9</v>
      </c>
      <c r="F20" s="131">
        <f ca="1">OFFSET('Climate Impact Screening'!G20,0,F$5)</f>
        <v>6</v>
      </c>
      <c r="G20" s="131">
        <f ca="1">OFFSET('Climate Impact Screening'!G20,0,G$5)</f>
        <v>2</v>
      </c>
      <c r="H20" s="131">
        <f ca="1">OFFSET('Climate Impact Screening'!G20,0,H$5)</f>
        <v>3</v>
      </c>
      <c r="I20" s="131">
        <f ca="1">OFFSET('Climate Impact Screening'!G20,0,I$5)</f>
        <v>2</v>
      </c>
      <c r="J20" s="131">
        <f ca="1">OFFSET('Climate Impact Screening'!G20,0,J$5)</f>
        <v>3</v>
      </c>
      <c r="K20" s="131">
        <f ca="1">OFFSET('Climate Impact Screening'!G20,0,K$5)</f>
        <v>2</v>
      </c>
      <c r="L20" s="131">
        <f ca="1">OFFSET('Climate Impact Screening'!G20,0,L$5)</f>
        <v>4</v>
      </c>
      <c r="M20" s="131">
        <f ca="1">OFFSET('Climate Impact Screening'!G20,0,M$5)</f>
        <v>2</v>
      </c>
      <c r="N20" s="131">
        <f ca="1">OFFSET('Climate Impact Screening'!G20,0,N$5)</f>
        <v>4</v>
      </c>
      <c r="O20" s="131">
        <f ca="1">OFFSET('Climate Impact Screening'!G20,0,O$5)</f>
        <v>3</v>
      </c>
      <c r="P20" s="131">
        <f ca="1">OFFSET('Climate Impact Screening'!G20,0,P$5)</f>
        <v>6</v>
      </c>
      <c r="Q20" s="129">
        <f ca="1">OFFSET('Climate Impact Screening'!G20,0,Q$5)</f>
        <v>2</v>
      </c>
      <c r="R20" s="131">
        <f ca="1">OFFSET('Climate Impact Screening'!G20,0,R$5)</f>
        <v>6</v>
      </c>
    </row>
    <row r="21" spans="2:18" x14ac:dyDescent="0.2">
      <c r="B21" s="1"/>
      <c r="C21" s="59"/>
      <c r="D21" s="1"/>
      <c r="E21" s="1"/>
      <c r="F21" s="1"/>
      <c r="G21" s="1"/>
      <c r="H21" s="1"/>
      <c r="I21" s="1"/>
      <c r="J21" s="1"/>
      <c r="K21" s="1"/>
      <c r="L21" s="1"/>
      <c r="M21" s="1"/>
      <c r="N21" s="1"/>
      <c r="O21" s="1"/>
      <c r="P21" s="1"/>
      <c r="Q21" s="1"/>
      <c r="R21" s="1"/>
    </row>
    <row r="22" spans="2:18" ht="17.25" customHeight="1" x14ac:dyDescent="0.2">
      <c r="D22" s="87"/>
      <c r="E22" s="87"/>
      <c r="F22" s="87"/>
      <c r="G22" s="87"/>
      <c r="H22" s="87"/>
      <c r="I22" s="87"/>
      <c r="J22" s="87"/>
      <c r="K22" s="87"/>
      <c r="L22" s="87"/>
      <c r="M22" s="87"/>
      <c r="N22" s="87"/>
      <c r="O22" s="87"/>
      <c r="P22" s="87"/>
      <c r="Q22" s="87"/>
      <c r="R22" s="87"/>
    </row>
  </sheetData>
  <sheetProtection algorithmName="SHA-512" hashValue="1qksHQvDXXLHRn10uLPPLwbLBsWq/a6hl1KTm2OUPeajxCnwsTF73T9nxn4y6DG47ORPbnjYKWfep7QJQxF2kw==" saltValue="V6ZOAfmWBc4Rom4YDxqtBg==" spinCount="100000" sheet="1" objects="1" scenarios="1"/>
  <mergeCells count="3">
    <mergeCell ref="B2:B4"/>
    <mergeCell ref="C2:C4"/>
    <mergeCell ref="D2:R2"/>
  </mergeCells>
  <conditionalFormatting sqref="D6:R20">
    <cfRule type="cellIs" dxfId="11" priority="1" operator="between">
      <formula>1</formula>
      <formula>2</formula>
    </cfRule>
    <cfRule type="cellIs" dxfId="10" priority="2" operator="between">
      <formula>3</formula>
      <formula>4</formula>
    </cfRule>
    <cfRule type="cellIs" dxfId="9" priority="3" operator="greaterThanOrEqual">
      <formula>6</formula>
    </cfRule>
  </conditionalFormatting>
  <conditionalFormatting sqref="F21:G21">
    <cfRule type="cellIs" dxfId="8" priority="67" operator="equal">
      <formula>"Low"</formula>
    </cfRule>
    <cfRule type="cellIs" dxfId="7" priority="68" operator="equal">
      <formula>"Medium"</formula>
    </cfRule>
    <cfRule type="cellIs" dxfId="6" priority="69" operator="equal">
      <formula>"High"</formula>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5DFD91D9-78E5-43B5-84E9-D13EF990D18E}">
          <x14:formula1>
            <xm:f>Ratings!$B$3:$B$5</xm:f>
          </x14:formula1>
          <xm:sqref>D21:R21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2187D4-6B83-43FD-B84E-F866A81B0380}">
  <dimension ref="A1:AF27"/>
  <sheetViews>
    <sheetView zoomScale="60" zoomScaleNormal="60" workbookViewId="0">
      <selection sqref="A1:AK39"/>
    </sheetView>
  </sheetViews>
  <sheetFormatPr defaultRowHeight="14.25" x14ac:dyDescent="0.2"/>
  <cols>
    <col min="1" max="1" width="25.375" customWidth="1"/>
    <col min="2" max="2" width="63.125" customWidth="1"/>
    <col min="3" max="3" width="16.625" customWidth="1"/>
    <col min="4" max="4" width="22.875" customWidth="1"/>
    <col min="5" max="5" width="16.625" customWidth="1"/>
    <col min="6" max="6" width="23" customWidth="1"/>
    <col min="7" max="7" width="16.625" customWidth="1"/>
    <col min="8" max="8" width="22.25" customWidth="1"/>
    <col min="9" max="9" width="16.625" customWidth="1"/>
    <col min="10" max="10" width="32.625" customWidth="1"/>
    <col min="11" max="11" width="16.625" customWidth="1"/>
    <col min="12" max="12" width="32.625" customWidth="1"/>
    <col min="13" max="13" width="16.625" customWidth="1"/>
    <col min="14" max="14" width="32.625" customWidth="1"/>
    <col min="15" max="15" width="16.625" customWidth="1"/>
    <col min="16" max="16" width="32.625" customWidth="1"/>
    <col min="17" max="17" width="16.625" customWidth="1"/>
    <col min="18" max="18" width="32.625" customWidth="1"/>
    <col min="19" max="19" width="16.625" customWidth="1"/>
    <col min="20" max="20" width="32.625" customWidth="1"/>
    <col min="21" max="21" width="16.625" customWidth="1"/>
    <col min="22" max="22" width="32.625" customWidth="1"/>
    <col min="23" max="23" width="16.625" customWidth="1"/>
    <col min="24" max="24" width="32.625" customWidth="1"/>
    <col min="25" max="25" width="16.625" customWidth="1"/>
    <col min="26" max="26" width="32.625" customWidth="1"/>
    <col min="27" max="27" width="16.625" customWidth="1"/>
    <col min="28" max="28" width="24.125" customWidth="1"/>
    <col min="29" max="29" width="16.625" customWidth="1"/>
    <col min="30" max="30" width="32.625" customWidth="1"/>
    <col min="31" max="31" width="16.625" customWidth="1"/>
    <col min="32" max="32" width="21.625" customWidth="1"/>
  </cols>
  <sheetData>
    <row r="1" spans="1:32" ht="25.5" customHeight="1" x14ac:dyDescent="0.2">
      <c r="A1" s="205" t="s">
        <v>229</v>
      </c>
      <c r="B1" s="205"/>
    </row>
    <row r="2" spans="1:32" x14ac:dyDescent="0.2">
      <c r="A2" s="205"/>
      <c r="B2" s="205"/>
      <c r="E2" s="87"/>
    </row>
    <row r="3" spans="1:32" ht="16.5" customHeight="1" x14ac:dyDescent="0.5">
      <c r="A3" s="157"/>
      <c r="B3" s="157"/>
      <c r="E3" s="87"/>
    </row>
    <row r="4" spans="1:32" ht="15" x14ac:dyDescent="0.25">
      <c r="A4" s="87"/>
      <c r="B4" s="10" t="s">
        <v>230</v>
      </c>
      <c r="C4" s="1"/>
      <c r="E4" s="87"/>
    </row>
    <row r="5" spans="1:32" x14ac:dyDescent="0.2">
      <c r="A5" s="87"/>
      <c r="B5" s="121" t="s">
        <v>231</v>
      </c>
      <c r="C5" s="121" t="s">
        <v>232</v>
      </c>
    </row>
    <row r="6" spans="1:32" x14ac:dyDescent="0.2">
      <c r="A6" s="87"/>
      <c r="B6" s="122" t="s">
        <v>233</v>
      </c>
      <c r="C6" s="122" t="s">
        <v>232</v>
      </c>
    </row>
    <row r="7" spans="1:32" x14ac:dyDescent="0.2">
      <c r="A7" s="87"/>
      <c r="B7" s="123" t="s">
        <v>234</v>
      </c>
      <c r="C7" s="123" t="s">
        <v>235</v>
      </c>
      <c r="D7" s="59"/>
    </row>
    <row r="8" spans="1:32" x14ac:dyDescent="0.2">
      <c r="A8" s="87"/>
      <c r="B8" s="124" t="s">
        <v>236</v>
      </c>
      <c r="C8" s="124" t="s">
        <v>237</v>
      </c>
      <c r="D8" s="59"/>
    </row>
    <row r="9" spans="1:32" ht="15" thickBot="1" x14ac:dyDescent="0.25"/>
    <row r="10" spans="1:32" ht="15" x14ac:dyDescent="0.2">
      <c r="A10" s="214" t="s">
        <v>11</v>
      </c>
      <c r="B10" s="217" t="s">
        <v>12</v>
      </c>
      <c r="C10" s="220" t="s">
        <v>238</v>
      </c>
      <c r="D10" s="221"/>
      <c r="E10" s="221"/>
      <c r="F10" s="221"/>
      <c r="G10" s="221"/>
      <c r="H10" s="221"/>
      <c r="I10" s="221"/>
      <c r="J10" s="221"/>
      <c r="K10" s="221"/>
      <c r="L10" s="221"/>
      <c r="M10" s="221"/>
      <c r="N10" s="221"/>
      <c r="O10" s="221"/>
      <c r="P10" s="221"/>
      <c r="Q10" s="221"/>
      <c r="R10" s="221"/>
      <c r="S10" s="221"/>
      <c r="T10" s="221"/>
      <c r="U10" s="221"/>
      <c r="V10" s="221"/>
      <c r="W10" s="221"/>
      <c r="X10" s="221"/>
      <c r="Y10" s="221"/>
      <c r="Z10" s="221"/>
      <c r="AA10" s="221"/>
      <c r="AB10" s="221"/>
      <c r="AC10" s="221"/>
      <c r="AD10" s="221"/>
      <c r="AE10" s="221"/>
      <c r="AF10" s="222"/>
    </row>
    <row r="11" spans="1:32" ht="91.5" customHeight="1" x14ac:dyDescent="0.25">
      <c r="A11" s="215"/>
      <c r="B11" s="218"/>
      <c r="C11" s="223" t="str">
        <f>'[1]Impact Screening Summary'!E3</f>
        <v>Flooding (coastal) - including sea level rise and storm surge</v>
      </c>
      <c r="D11" s="202"/>
      <c r="E11" s="201" t="str">
        <f>'[1]Impact Screening Summary'!F3</f>
        <v>Flooding (fluvial / river)</v>
      </c>
      <c r="F11" s="202"/>
      <c r="G11" s="201" t="str">
        <f>'[1]Impact Screening Summary'!G3</f>
        <v>Flooding (pluvial / surface water)</v>
      </c>
      <c r="H11" s="202"/>
      <c r="I11" s="201" t="str">
        <f>'[1]Impact Screening Summary'!H3</f>
        <v>Flooding - groundwater (driven by low intensity, prolonger rainfall)</v>
      </c>
      <c r="J11" s="202"/>
      <c r="K11" s="201" t="s">
        <v>19</v>
      </c>
      <c r="L11" s="202"/>
      <c r="M11" s="201" t="s">
        <v>239</v>
      </c>
      <c r="N11" s="202"/>
      <c r="O11" s="201" t="s">
        <v>21</v>
      </c>
      <c r="P11" s="202"/>
      <c r="Q11" s="201" t="s">
        <v>22</v>
      </c>
      <c r="R11" s="202"/>
      <c r="S11" s="201" t="s">
        <v>23</v>
      </c>
      <c r="T11" s="202"/>
      <c r="U11" s="201" t="s">
        <v>24</v>
      </c>
      <c r="V11" s="202"/>
      <c r="W11" s="201" t="s">
        <v>25</v>
      </c>
      <c r="X11" s="202"/>
      <c r="Y11" s="201" t="s">
        <v>26</v>
      </c>
      <c r="Z11" s="202"/>
      <c r="AA11" s="203" t="s">
        <v>27</v>
      </c>
      <c r="AB11" s="203"/>
      <c r="AC11" s="203" t="s">
        <v>28</v>
      </c>
      <c r="AD11" s="203"/>
      <c r="AE11" s="201" t="s">
        <v>227</v>
      </c>
      <c r="AF11" s="204"/>
    </row>
    <row r="12" spans="1:32" ht="15.75" thickBot="1" x14ac:dyDescent="0.3">
      <c r="A12" s="216"/>
      <c r="B12" s="219"/>
      <c r="C12" s="90" t="s">
        <v>229</v>
      </c>
      <c r="D12" s="91" t="s">
        <v>240</v>
      </c>
      <c r="E12" s="91" t="s">
        <v>229</v>
      </c>
      <c r="F12" s="91" t="s">
        <v>240</v>
      </c>
      <c r="G12" s="91" t="s">
        <v>229</v>
      </c>
      <c r="H12" s="91" t="s">
        <v>240</v>
      </c>
      <c r="I12" s="91" t="s">
        <v>229</v>
      </c>
      <c r="J12" s="91" t="s">
        <v>240</v>
      </c>
      <c r="K12" s="91" t="s">
        <v>229</v>
      </c>
      <c r="L12" s="91" t="s">
        <v>240</v>
      </c>
      <c r="M12" s="91" t="s">
        <v>229</v>
      </c>
      <c r="N12" s="91" t="s">
        <v>240</v>
      </c>
      <c r="O12" s="91" t="s">
        <v>229</v>
      </c>
      <c r="P12" s="91" t="s">
        <v>240</v>
      </c>
      <c r="Q12" s="91" t="s">
        <v>229</v>
      </c>
      <c r="R12" s="91" t="s">
        <v>240</v>
      </c>
      <c r="S12" s="91" t="s">
        <v>229</v>
      </c>
      <c r="T12" s="91" t="s">
        <v>240</v>
      </c>
      <c r="U12" s="91" t="s">
        <v>229</v>
      </c>
      <c r="V12" s="91" t="s">
        <v>240</v>
      </c>
      <c r="W12" s="91" t="s">
        <v>229</v>
      </c>
      <c r="X12" s="91" t="s">
        <v>240</v>
      </c>
      <c r="Y12" s="91" t="s">
        <v>229</v>
      </c>
      <c r="Z12" s="91" t="s">
        <v>240</v>
      </c>
      <c r="AA12" s="91" t="s">
        <v>229</v>
      </c>
      <c r="AB12" s="91" t="s">
        <v>240</v>
      </c>
      <c r="AC12" s="91" t="s">
        <v>229</v>
      </c>
      <c r="AD12" s="91" t="s">
        <v>240</v>
      </c>
      <c r="AE12" s="91" t="s">
        <v>229</v>
      </c>
      <c r="AF12" s="92" t="s">
        <v>240</v>
      </c>
    </row>
    <row r="13" spans="1:32" ht="39.950000000000003" customHeight="1" x14ac:dyDescent="0.2">
      <c r="A13" s="93" t="str">
        <f>'Impact Screening Summary'!B6</f>
        <v>Greenways and cycleways</v>
      </c>
      <c r="B13" s="94" t="str">
        <f>'Impact Screening Summary'!C6</f>
        <v>Signs, light posts and fences</v>
      </c>
      <c r="C13" s="95" t="s">
        <v>237</v>
      </c>
      <c r="D13" s="107"/>
      <c r="E13" s="96" t="s">
        <v>237</v>
      </c>
      <c r="F13" s="75"/>
      <c r="G13" s="96" t="s">
        <v>237</v>
      </c>
      <c r="H13" s="75"/>
      <c r="I13" s="97" t="s">
        <v>232</v>
      </c>
      <c r="J13" s="75"/>
      <c r="K13" s="115" t="s">
        <v>232</v>
      </c>
      <c r="L13" s="109" t="s">
        <v>241</v>
      </c>
      <c r="M13" s="97" t="s">
        <v>232</v>
      </c>
      <c r="N13" s="75"/>
      <c r="O13" s="118" t="s">
        <v>235</v>
      </c>
      <c r="P13" s="211" t="s">
        <v>242</v>
      </c>
      <c r="Q13" s="97" t="s">
        <v>232</v>
      </c>
      <c r="R13" s="75"/>
      <c r="S13" s="116" t="s">
        <v>235</v>
      </c>
      <c r="T13" s="107" t="s">
        <v>243</v>
      </c>
      <c r="U13" s="97" t="s">
        <v>232</v>
      </c>
      <c r="V13" s="206" t="s">
        <v>244</v>
      </c>
      <c r="W13" s="97" t="s">
        <v>232</v>
      </c>
      <c r="X13" s="206" t="s">
        <v>245</v>
      </c>
      <c r="Y13" s="116" t="s">
        <v>235</v>
      </c>
      <c r="Z13" s="206" t="s">
        <v>246</v>
      </c>
      <c r="AA13" s="96" t="s">
        <v>237</v>
      </c>
      <c r="AB13" s="75"/>
      <c r="AC13" s="97" t="s">
        <v>232</v>
      </c>
      <c r="AD13" s="206" t="s">
        <v>247</v>
      </c>
      <c r="AE13" s="96" t="s">
        <v>237</v>
      </c>
      <c r="AF13" s="108"/>
    </row>
    <row r="14" spans="1:32" ht="39.950000000000003" customHeight="1" x14ac:dyDescent="0.2">
      <c r="A14" s="98" t="str">
        <f>'Impact Screening Summary'!B7</f>
        <v>Greenways and cycleways</v>
      </c>
      <c r="B14" s="99" t="str">
        <f>'Impact Screening Summary'!C7</f>
        <v>Drainage</v>
      </c>
      <c r="C14" s="100" t="s">
        <v>237</v>
      </c>
      <c r="D14" s="109"/>
      <c r="E14" s="101" t="s">
        <v>237</v>
      </c>
      <c r="F14" s="39"/>
      <c r="G14" s="101" t="s">
        <v>237</v>
      </c>
      <c r="H14" s="39"/>
      <c r="I14" s="101" t="s">
        <v>237</v>
      </c>
      <c r="J14" s="39"/>
      <c r="K14" s="118" t="s">
        <v>235</v>
      </c>
      <c r="L14" s="109" t="s">
        <v>248</v>
      </c>
      <c r="M14" s="117" t="s">
        <v>232</v>
      </c>
      <c r="N14" s="109" t="s">
        <v>249</v>
      </c>
      <c r="O14" s="102" t="s">
        <v>232</v>
      </c>
      <c r="P14" s="212"/>
      <c r="Q14" s="118" t="s">
        <v>235</v>
      </c>
      <c r="R14" s="109" t="s">
        <v>250</v>
      </c>
      <c r="S14" s="117" t="s">
        <v>232</v>
      </c>
      <c r="T14" s="109" t="s">
        <v>251</v>
      </c>
      <c r="U14" s="102" t="s">
        <v>232</v>
      </c>
      <c r="V14" s="207"/>
      <c r="W14" s="117" t="s">
        <v>232</v>
      </c>
      <c r="X14" s="207"/>
      <c r="Y14" s="118" t="s">
        <v>235</v>
      </c>
      <c r="Z14" s="207"/>
      <c r="AA14" s="101" t="s">
        <v>237</v>
      </c>
      <c r="AB14" s="39"/>
      <c r="AC14" s="102" t="s">
        <v>232</v>
      </c>
      <c r="AD14" s="207"/>
      <c r="AE14" s="101" t="s">
        <v>237</v>
      </c>
      <c r="AF14" s="110"/>
    </row>
    <row r="15" spans="1:32" ht="39.950000000000003" customHeight="1" x14ac:dyDescent="0.2">
      <c r="A15" s="98" t="str">
        <f>'Impact Screening Summary'!B8</f>
        <v>Greenways and cycleways</v>
      </c>
      <c r="B15" s="99" t="str">
        <f>'Impact Screening Summary'!C8</f>
        <v>Earthworks</v>
      </c>
      <c r="C15" s="100" t="s">
        <v>237</v>
      </c>
      <c r="D15" s="109"/>
      <c r="E15" s="101" t="s">
        <v>237</v>
      </c>
      <c r="F15" s="39"/>
      <c r="G15" s="101" t="s">
        <v>237</v>
      </c>
      <c r="H15" s="39"/>
      <c r="I15" s="101" t="s">
        <v>237</v>
      </c>
      <c r="J15" s="39"/>
      <c r="K15" s="101" t="s">
        <v>237</v>
      </c>
      <c r="L15" s="39"/>
      <c r="M15" s="102" t="s">
        <v>232</v>
      </c>
      <c r="N15" s="39"/>
      <c r="O15" s="102" t="s">
        <v>232</v>
      </c>
      <c r="P15" s="212"/>
      <c r="Q15" s="118" t="s">
        <v>235</v>
      </c>
      <c r="R15" s="109" t="s">
        <v>250</v>
      </c>
      <c r="S15" s="117" t="s">
        <v>232</v>
      </c>
      <c r="T15" s="109" t="s">
        <v>252</v>
      </c>
      <c r="U15" s="102" t="s">
        <v>232</v>
      </c>
      <c r="V15" s="207"/>
      <c r="W15" s="102" t="s">
        <v>232</v>
      </c>
      <c r="X15" s="207"/>
      <c r="Y15" s="118" t="s">
        <v>235</v>
      </c>
      <c r="Z15" s="207"/>
      <c r="AA15" s="101" t="s">
        <v>237</v>
      </c>
      <c r="AB15" s="39"/>
      <c r="AC15" s="102" t="s">
        <v>232</v>
      </c>
      <c r="AD15" s="207"/>
      <c r="AE15" s="101" t="s">
        <v>237</v>
      </c>
      <c r="AF15" s="110"/>
    </row>
    <row r="16" spans="1:32" ht="39.950000000000003" customHeight="1" x14ac:dyDescent="0.2">
      <c r="A16" s="98" t="str">
        <f>'Impact Screening Summary'!B9</f>
        <v>Greenways and cycleways</v>
      </c>
      <c r="B16" s="99" t="str">
        <f>'Impact Screening Summary'!C9</f>
        <v>Pavement Type A - Bituminous material base/binder and surface course</v>
      </c>
      <c r="C16" s="100" t="s">
        <v>237</v>
      </c>
      <c r="D16" s="109"/>
      <c r="E16" s="101" t="s">
        <v>237</v>
      </c>
      <c r="F16" s="39"/>
      <c r="G16" s="101" t="s">
        <v>237</v>
      </c>
      <c r="H16" s="39"/>
      <c r="I16" s="118" t="s">
        <v>235</v>
      </c>
      <c r="J16" s="209" t="s">
        <v>253</v>
      </c>
      <c r="K16" s="101" t="s">
        <v>237</v>
      </c>
      <c r="L16" s="39"/>
      <c r="M16" s="101" t="s">
        <v>237</v>
      </c>
      <c r="N16" s="39"/>
      <c r="O16" s="102" t="s">
        <v>232</v>
      </c>
      <c r="P16" s="212"/>
      <c r="Q16" s="101" t="s">
        <v>237</v>
      </c>
      <c r="R16" s="39"/>
      <c r="S16" s="117" t="s">
        <v>232</v>
      </c>
      <c r="T16" s="109" t="s">
        <v>254</v>
      </c>
      <c r="U16" s="102" t="s">
        <v>232</v>
      </c>
      <c r="V16" s="207"/>
      <c r="W16" s="102" t="s">
        <v>232</v>
      </c>
      <c r="X16" s="207"/>
      <c r="Y16" s="118" t="s">
        <v>235</v>
      </c>
      <c r="Z16" s="207"/>
      <c r="AA16" s="101" t="s">
        <v>237</v>
      </c>
      <c r="AB16" s="39"/>
      <c r="AC16" s="102" t="s">
        <v>232</v>
      </c>
      <c r="AD16" s="207"/>
      <c r="AE16" s="101" t="s">
        <v>237</v>
      </c>
      <c r="AF16" s="110"/>
    </row>
    <row r="17" spans="1:32" ht="39.950000000000003" customHeight="1" x14ac:dyDescent="0.2">
      <c r="A17" s="98" t="str">
        <f>'Impact Screening Summary'!B10</f>
        <v>Greenways and cycleways</v>
      </c>
      <c r="B17" s="99" t="str">
        <f>'Impact Screening Summary'!C10</f>
        <v>Pavement Type B - Unbound granular base with surface dressing</v>
      </c>
      <c r="C17" s="100" t="s">
        <v>237</v>
      </c>
      <c r="D17" s="109"/>
      <c r="E17" s="101" t="s">
        <v>237</v>
      </c>
      <c r="F17" s="39"/>
      <c r="G17" s="101" t="s">
        <v>237</v>
      </c>
      <c r="H17" s="39"/>
      <c r="I17" s="118" t="s">
        <v>235</v>
      </c>
      <c r="J17" s="207"/>
      <c r="K17" s="101" t="s">
        <v>237</v>
      </c>
      <c r="L17" s="39"/>
      <c r="M17" s="101" t="s">
        <v>237</v>
      </c>
      <c r="N17" s="39"/>
      <c r="O17" s="102" t="s">
        <v>232</v>
      </c>
      <c r="P17" s="212"/>
      <c r="Q17" s="101" t="s">
        <v>237</v>
      </c>
      <c r="R17" s="39"/>
      <c r="S17" s="118" t="s">
        <v>235</v>
      </c>
      <c r="T17" s="109" t="s">
        <v>255</v>
      </c>
      <c r="U17" s="102" t="s">
        <v>232</v>
      </c>
      <c r="V17" s="207"/>
      <c r="W17" s="102" t="s">
        <v>232</v>
      </c>
      <c r="X17" s="207"/>
      <c r="Y17" s="118" t="s">
        <v>235</v>
      </c>
      <c r="Z17" s="207"/>
      <c r="AA17" s="101" t="s">
        <v>237</v>
      </c>
      <c r="AB17" s="39"/>
      <c r="AC17" s="102" t="s">
        <v>232</v>
      </c>
      <c r="AD17" s="207"/>
      <c r="AE17" s="101" t="s">
        <v>237</v>
      </c>
      <c r="AF17" s="110"/>
    </row>
    <row r="18" spans="1:32" ht="39.950000000000003" customHeight="1" x14ac:dyDescent="0.2">
      <c r="A18" s="98" t="str">
        <f>'Impact Screening Summary'!B11</f>
        <v>Greenways and cycleways</v>
      </c>
      <c r="B18" s="99" t="str">
        <f>'Impact Screening Summary'!C11</f>
        <v>Pavement Type C - Unbound granular base, un-sealed</v>
      </c>
      <c r="C18" s="100" t="s">
        <v>237</v>
      </c>
      <c r="D18" s="109"/>
      <c r="E18" s="101" t="s">
        <v>237</v>
      </c>
      <c r="F18" s="39"/>
      <c r="G18" s="101" t="s">
        <v>237</v>
      </c>
      <c r="H18" s="39"/>
      <c r="I18" s="118" t="s">
        <v>235</v>
      </c>
      <c r="J18" s="210"/>
      <c r="K18" s="101" t="s">
        <v>237</v>
      </c>
      <c r="L18" s="39"/>
      <c r="M18" s="101" t="s">
        <v>237</v>
      </c>
      <c r="N18" s="39"/>
      <c r="O18" s="102" t="s">
        <v>232</v>
      </c>
      <c r="P18" s="212"/>
      <c r="Q18" s="101" t="s">
        <v>237</v>
      </c>
      <c r="R18" s="39"/>
      <c r="S18" s="118" t="s">
        <v>235</v>
      </c>
      <c r="T18" s="109" t="s">
        <v>255</v>
      </c>
      <c r="U18" s="102" t="s">
        <v>232</v>
      </c>
      <c r="V18" s="207"/>
      <c r="W18" s="102" t="s">
        <v>232</v>
      </c>
      <c r="X18" s="207"/>
      <c r="Y18" s="118" t="s">
        <v>235</v>
      </c>
      <c r="Z18" s="207"/>
      <c r="AA18" s="101" t="s">
        <v>237</v>
      </c>
      <c r="AB18" s="39"/>
      <c r="AC18" s="102" t="s">
        <v>232</v>
      </c>
      <c r="AD18" s="207"/>
      <c r="AE18" s="101" t="s">
        <v>237</v>
      </c>
      <c r="AF18" s="110"/>
    </row>
    <row r="19" spans="1:32" ht="39.950000000000003" customHeight="1" x14ac:dyDescent="0.2">
      <c r="A19" s="98" t="str">
        <f>'Impact Screening Summary'!B12</f>
        <v>Greenways and cycleways</v>
      </c>
      <c r="B19" s="99" t="str">
        <f>'Impact Screening Summary'!C12</f>
        <v>Kerbs, footways, and paved areas</v>
      </c>
      <c r="C19" s="100" t="s">
        <v>237</v>
      </c>
      <c r="D19" s="109"/>
      <c r="E19" s="101" t="s">
        <v>237</v>
      </c>
      <c r="F19" s="39"/>
      <c r="G19" s="101" t="s">
        <v>237</v>
      </c>
      <c r="H19" s="39"/>
      <c r="I19" s="102" t="s">
        <v>232</v>
      </c>
      <c r="J19" s="39"/>
      <c r="K19" s="101" t="s">
        <v>237</v>
      </c>
      <c r="L19" s="39"/>
      <c r="M19" s="118" t="s">
        <v>235</v>
      </c>
      <c r="N19" s="109" t="s">
        <v>256</v>
      </c>
      <c r="O19" s="102" t="s">
        <v>232</v>
      </c>
      <c r="P19" s="212"/>
      <c r="Q19" s="101" t="s">
        <v>237</v>
      </c>
      <c r="R19" s="39"/>
      <c r="S19" s="117" t="s">
        <v>232</v>
      </c>
      <c r="T19" s="109" t="s">
        <v>257</v>
      </c>
      <c r="U19" s="102" t="s">
        <v>232</v>
      </c>
      <c r="V19" s="207"/>
      <c r="W19" s="102" t="s">
        <v>232</v>
      </c>
      <c r="X19" s="207"/>
      <c r="Y19" s="118" t="s">
        <v>235</v>
      </c>
      <c r="Z19" s="207"/>
      <c r="AA19" s="101" t="s">
        <v>237</v>
      </c>
      <c r="AB19" s="39"/>
      <c r="AC19" s="102" t="s">
        <v>232</v>
      </c>
      <c r="AD19" s="207"/>
      <c r="AE19" s="101" t="s">
        <v>237</v>
      </c>
      <c r="AF19" s="110"/>
    </row>
    <row r="20" spans="1:32" ht="39.950000000000003" customHeight="1" x14ac:dyDescent="0.2">
      <c r="A20" s="98" t="str">
        <f>'Impact Screening Summary'!B13</f>
        <v>Greenways and cycleways</v>
      </c>
      <c r="B20" s="99" t="str">
        <f>'Impact Screening Summary'!C13</f>
        <v>Road markings</v>
      </c>
      <c r="C20" s="100" t="s">
        <v>237</v>
      </c>
      <c r="D20" s="109"/>
      <c r="E20" s="101" t="s">
        <v>237</v>
      </c>
      <c r="F20" s="39"/>
      <c r="G20" s="101" t="s">
        <v>237</v>
      </c>
      <c r="H20" s="39"/>
      <c r="I20" s="102" t="s">
        <v>232</v>
      </c>
      <c r="J20" s="39"/>
      <c r="K20" s="101" t="s">
        <v>237</v>
      </c>
      <c r="L20" s="39"/>
      <c r="M20" s="102" t="s">
        <v>232</v>
      </c>
      <c r="N20" s="39"/>
      <c r="O20" s="118" t="s">
        <v>235</v>
      </c>
      <c r="P20" s="212"/>
      <c r="Q20" s="102" t="s">
        <v>232</v>
      </c>
      <c r="R20" s="39"/>
      <c r="S20" s="102" t="s">
        <v>232</v>
      </c>
      <c r="T20" s="39"/>
      <c r="U20" s="102" t="s">
        <v>232</v>
      </c>
      <c r="V20" s="207"/>
      <c r="W20" s="102" t="s">
        <v>232</v>
      </c>
      <c r="X20" s="207"/>
      <c r="Y20" s="118" t="s">
        <v>235</v>
      </c>
      <c r="Z20" s="207"/>
      <c r="AA20" s="101" t="s">
        <v>237</v>
      </c>
      <c r="AB20" s="39"/>
      <c r="AC20" s="102" t="s">
        <v>232</v>
      </c>
      <c r="AD20" s="207"/>
      <c r="AE20" s="101" t="s">
        <v>237</v>
      </c>
      <c r="AF20" s="110"/>
    </row>
    <row r="21" spans="1:32" ht="39.950000000000003" customHeight="1" x14ac:dyDescent="0.2">
      <c r="A21" s="98" t="str">
        <f>'Impact Screening Summary'!B14</f>
        <v>Greenways and cycleways</v>
      </c>
      <c r="B21" s="99" t="str">
        <f>'Impact Screening Summary'!C14</f>
        <v>Utilities</v>
      </c>
      <c r="C21" s="100" t="s">
        <v>237</v>
      </c>
      <c r="D21" s="109"/>
      <c r="E21" s="101" t="s">
        <v>237</v>
      </c>
      <c r="F21" s="39"/>
      <c r="G21" s="101" t="s">
        <v>237</v>
      </c>
      <c r="H21" s="39"/>
      <c r="I21" s="118" t="s">
        <v>235</v>
      </c>
      <c r="J21" s="109" t="s">
        <v>258</v>
      </c>
      <c r="K21" s="117" t="s">
        <v>232</v>
      </c>
      <c r="L21" s="109" t="s">
        <v>259</v>
      </c>
      <c r="M21" s="102" t="s">
        <v>232</v>
      </c>
      <c r="N21" s="39"/>
      <c r="O21" s="102" t="s">
        <v>232</v>
      </c>
      <c r="P21" s="212"/>
      <c r="Q21" s="102" t="s">
        <v>232</v>
      </c>
      <c r="R21" s="39"/>
      <c r="S21" s="117" t="s">
        <v>232</v>
      </c>
      <c r="T21" s="109" t="s">
        <v>260</v>
      </c>
      <c r="U21" s="117" t="s">
        <v>232</v>
      </c>
      <c r="V21" s="207"/>
      <c r="W21" s="102" t="s">
        <v>232</v>
      </c>
      <c r="X21" s="207"/>
      <c r="Y21" s="118" t="s">
        <v>235</v>
      </c>
      <c r="Z21" s="207"/>
      <c r="AA21" s="101" t="s">
        <v>237</v>
      </c>
      <c r="AB21" s="39"/>
      <c r="AC21" s="102" t="s">
        <v>232</v>
      </c>
      <c r="AD21" s="207"/>
      <c r="AE21" s="101" t="s">
        <v>237</v>
      </c>
      <c r="AF21" s="110"/>
    </row>
    <row r="22" spans="1:32" ht="39.950000000000003" customHeight="1" x14ac:dyDescent="0.2">
      <c r="A22" s="98" t="str">
        <f>'Impact Screening Summary'!B15</f>
        <v>Greenways and cycleways</v>
      </c>
      <c r="B22" s="99" t="str">
        <f>'Impact Screening Summary'!C15</f>
        <v xml:space="preserve">Traffic control and communication </v>
      </c>
      <c r="C22" s="100" t="s">
        <v>237</v>
      </c>
      <c r="D22" s="109"/>
      <c r="E22" s="101" t="s">
        <v>237</v>
      </c>
      <c r="F22" s="39"/>
      <c r="G22" s="101" t="s">
        <v>237</v>
      </c>
      <c r="H22" s="39"/>
      <c r="I22" s="102" t="s">
        <v>232</v>
      </c>
      <c r="J22" s="39"/>
      <c r="K22" s="118" t="s">
        <v>235</v>
      </c>
      <c r="L22" s="109" t="s">
        <v>261</v>
      </c>
      <c r="M22" s="118" t="s">
        <v>235</v>
      </c>
      <c r="N22" s="109" t="s">
        <v>262</v>
      </c>
      <c r="O22" s="118" t="s">
        <v>235</v>
      </c>
      <c r="P22" s="212"/>
      <c r="Q22" s="102" t="s">
        <v>232</v>
      </c>
      <c r="R22" s="39"/>
      <c r="S22" s="117" t="s">
        <v>232</v>
      </c>
      <c r="T22" s="109" t="s">
        <v>263</v>
      </c>
      <c r="U22" s="117" t="s">
        <v>232</v>
      </c>
      <c r="V22" s="207"/>
      <c r="W22" s="102" t="s">
        <v>232</v>
      </c>
      <c r="X22" s="207"/>
      <c r="Y22" s="118" t="s">
        <v>235</v>
      </c>
      <c r="Z22" s="207"/>
      <c r="AA22" s="101" t="s">
        <v>237</v>
      </c>
      <c r="AB22" s="39"/>
      <c r="AC22" s="102" t="s">
        <v>232</v>
      </c>
      <c r="AD22" s="207"/>
      <c r="AE22" s="101" t="s">
        <v>237</v>
      </c>
      <c r="AF22" s="110"/>
    </row>
    <row r="23" spans="1:32" ht="39.950000000000003" customHeight="1" x14ac:dyDescent="0.2">
      <c r="A23" s="98" t="str">
        <f>'Impact Screening Summary'!B16</f>
        <v>Greenways and cycleways</v>
      </c>
      <c r="B23" s="99" t="str">
        <f>'Impact Screening Summary'!C16</f>
        <v>Structures</v>
      </c>
      <c r="C23" s="100" t="s">
        <v>237</v>
      </c>
      <c r="D23" s="109"/>
      <c r="E23" s="101" t="s">
        <v>237</v>
      </c>
      <c r="F23" s="39"/>
      <c r="G23" s="101" t="s">
        <v>237</v>
      </c>
      <c r="H23" s="39"/>
      <c r="I23" s="101" t="s">
        <v>237</v>
      </c>
      <c r="J23" s="39"/>
      <c r="K23" s="101" t="s">
        <v>237</v>
      </c>
      <c r="L23" s="39"/>
      <c r="M23" s="101" t="s">
        <v>237</v>
      </c>
      <c r="N23" s="39"/>
      <c r="O23" s="118" t="s">
        <v>235</v>
      </c>
      <c r="P23" s="212"/>
      <c r="Q23" s="118" t="s">
        <v>235</v>
      </c>
      <c r="R23" s="109" t="s">
        <v>264</v>
      </c>
      <c r="S23" s="102" t="s">
        <v>232</v>
      </c>
      <c r="T23" s="39"/>
      <c r="U23" s="102" t="s">
        <v>232</v>
      </c>
      <c r="V23" s="207"/>
      <c r="W23" s="117" t="s">
        <v>232</v>
      </c>
      <c r="X23" s="207"/>
      <c r="Y23" s="118" t="s">
        <v>235</v>
      </c>
      <c r="Z23" s="207"/>
      <c r="AA23" s="101" t="s">
        <v>237</v>
      </c>
      <c r="AB23" s="39"/>
      <c r="AC23" s="102" t="s">
        <v>232</v>
      </c>
      <c r="AD23" s="207"/>
      <c r="AE23" s="101" t="s">
        <v>237</v>
      </c>
      <c r="AF23" s="110"/>
    </row>
    <row r="24" spans="1:32" ht="39.950000000000003" customHeight="1" x14ac:dyDescent="0.2">
      <c r="A24" s="98" t="str">
        <f>'Impact Screening Summary'!B17</f>
        <v>Greenways and cycleways</v>
      </c>
      <c r="B24" s="99" t="str">
        <f>'Impact Screening Summary'!C17</f>
        <v>Tunnels</v>
      </c>
      <c r="C24" s="100" t="s">
        <v>237</v>
      </c>
      <c r="D24" s="109"/>
      <c r="E24" s="101" t="s">
        <v>237</v>
      </c>
      <c r="F24" s="39"/>
      <c r="G24" s="101" t="s">
        <v>237</v>
      </c>
      <c r="H24" s="39"/>
      <c r="I24" s="118" t="s">
        <v>235</v>
      </c>
      <c r="J24" s="109" t="s">
        <v>265</v>
      </c>
      <c r="K24" s="101" t="s">
        <v>237</v>
      </c>
      <c r="L24" s="39"/>
      <c r="M24" s="101" t="s">
        <v>237</v>
      </c>
      <c r="N24" s="39"/>
      <c r="O24" s="118" t="s">
        <v>235</v>
      </c>
      <c r="P24" s="212"/>
      <c r="Q24" s="102" t="s">
        <v>232</v>
      </c>
      <c r="R24" s="39"/>
      <c r="S24" s="102" t="s">
        <v>232</v>
      </c>
      <c r="T24" s="39"/>
      <c r="U24" s="102" t="s">
        <v>232</v>
      </c>
      <c r="V24" s="207"/>
      <c r="W24" s="102" t="s">
        <v>232</v>
      </c>
      <c r="X24" s="207"/>
      <c r="Y24" s="118" t="s">
        <v>235</v>
      </c>
      <c r="Z24" s="207"/>
      <c r="AA24" s="101" t="s">
        <v>237</v>
      </c>
      <c r="AB24" s="39"/>
      <c r="AC24" s="102" t="s">
        <v>232</v>
      </c>
      <c r="AD24" s="207"/>
      <c r="AE24" s="101" t="s">
        <v>237</v>
      </c>
      <c r="AF24" s="110"/>
    </row>
    <row r="25" spans="1:32" ht="39.950000000000003" customHeight="1" x14ac:dyDescent="0.2">
      <c r="A25" s="98" t="str">
        <f>'Impact Screening Summary'!B18</f>
        <v>Greenways and cycleways</v>
      </c>
      <c r="B25" s="99" t="str">
        <f>'Impact Screening Summary'!C18</f>
        <v>Landscaping</v>
      </c>
      <c r="C25" s="100" t="s">
        <v>237</v>
      </c>
      <c r="D25" s="109"/>
      <c r="E25" s="101" t="s">
        <v>237</v>
      </c>
      <c r="F25" s="39"/>
      <c r="G25" s="101" t="s">
        <v>237</v>
      </c>
      <c r="H25" s="39"/>
      <c r="I25" s="102" t="s">
        <v>232</v>
      </c>
      <c r="J25" s="39"/>
      <c r="K25" s="101" t="s">
        <v>237</v>
      </c>
      <c r="L25" s="39"/>
      <c r="M25" s="117" t="s">
        <v>232</v>
      </c>
      <c r="N25" s="109" t="s">
        <v>266</v>
      </c>
      <c r="O25" s="118" t="s">
        <v>235</v>
      </c>
      <c r="P25" s="212"/>
      <c r="Q25" s="101" t="s">
        <v>237</v>
      </c>
      <c r="R25" s="39"/>
      <c r="S25" s="117" t="s">
        <v>232</v>
      </c>
      <c r="T25" s="109" t="s">
        <v>267</v>
      </c>
      <c r="U25" s="102" t="s">
        <v>232</v>
      </c>
      <c r="V25" s="207"/>
      <c r="W25" s="102" t="s">
        <v>232</v>
      </c>
      <c r="X25" s="207"/>
      <c r="Y25" s="118" t="s">
        <v>235</v>
      </c>
      <c r="Z25" s="207"/>
      <c r="AA25" s="101" t="s">
        <v>237</v>
      </c>
      <c r="AB25" s="39"/>
      <c r="AC25" s="102" t="s">
        <v>232</v>
      </c>
      <c r="AD25" s="207"/>
      <c r="AE25" s="101" t="s">
        <v>237</v>
      </c>
      <c r="AF25" s="110"/>
    </row>
    <row r="26" spans="1:32" ht="39.950000000000003" customHeight="1" x14ac:dyDescent="0.2">
      <c r="A26" s="98" t="str">
        <f>'Impact Screening Summary'!B19</f>
        <v>Greenways and cycleways</v>
      </c>
      <c r="B26" s="99" t="str">
        <f>'Impact Screening Summary'!C19</f>
        <v>Buildings</v>
      </c>
      <c r="C26" s="100" t="s">
        <v>237</v>
      </c>
      <c r="D26" s="109"/>
      <c r="E26" s="101" t="s">
        <v>237</v>
      </c>
      <c r="F26" s="39"/>
      <c r="G26" s="101" t="s">
        <v>237</v>
      </c>
      <c r="H26" s="39"/>
      <c r="I26" s="118" t="s">
        <v>235</v>
      </c>
      <c r="J26" s="109" t="s">
        <v>268</v>
      </c>
      <c r="K26" s="101" t="s">
        <v>237</v>
      </c>
      <c r="L26" s="39"/>
      <c r="M26" s="118" t="s">
        <v>235</v>
      </c>
      <c r="N26" s="109" t="s">
        <v>269</v>
      </c>
      <c r="O26" s="118" t="s">
        <v>235</v>
      </c>
      <c r="P26" s="212"/>
      <c r="Q26" s="118" t="s">
        <v>235</v>
      </c>
      <c r="R26" s="109" t="s">
        <v>270</v>
      </c>
      <c r="S26" s="118" t="s">
        <v>235</v>
      </c>
      <c r="T26" s="109" t="s">
        <v>271</v>
      </c>
      <c r="U26" s="102" t="s">
        <v>232</v>
      </c>
      <c r="V26" s="207"/>
      <c r="W26" s="117" t="s">
        <v>232</v>
      </c>
      <c r="X26" s="207"/>
      <c r="Y26" s="118" t="s">
        <v>235</v>
      </c>
      <c r="Z26" s="207"/>
      <c r="AA26" s="101" t="s">
        <v>237</v>
      </c>
      <c r="AB26" s="39"/>
      <c r="AC26" s="102" t="s">
        <v>232</v>
      </c>
      <c r="AD26" s="207"/>
      <c r="AE26" s="101" t="s">
        <v>237</v>
      </c>
      <c r="AF26" s="110"/>
    </row>
    <row r="27" spans="1:32" ht="39.950000000000003" customHeight="1" thickBot="1" x14ac:dyDescent="0.25">
      <c r="A27" s="103" t="str">
        <f>'Impact Screening Summary'!B20</f>
        <v>Greenways and cycleways</v>
      </c>
      <c r="B27" s="104" t="str">
        <f>'Impact Screening Summary'!C20</f>
        <v>Ancillary infrastructure</v>
      </c>
      <c r="C27" s="111" t="s">
        <v>237</v>
      </c>
      <c r="D27" s="112"/>
      <c r="E27" s="105" t="s">
        <v>237</v>
      </c>
      <c r="F27" s="113"/>
      <c r="G27" s="105" t="s">
        <v>237</v>
      </c>
      <c r="H27" s="113"/>
      <c r="I27" s="106" t="s">
        <v>232</v>
      </c>
      <c r="J27" s="113"/>
      <c r="K27" s="119" t="s">
        <v>232</v>
      </c>
      <c r="L27" s="112" t="s">
        <v>272</v>
      </c>
      <c r="M27" s="106" t="s">
        <v>232</v>
      </c>
      <c r="N27" s="113"/>
      <c r="O27" s="118" t="s">
        <v>235</v>
      </c>
      <c r="P27" s="213"/>
      <c r="Q27" s="106" t="s">
        <v>232</v>
      </c>
      <c r="R27" s="113"/>
      <c r="S27" s="119" t="s">
        <v>232</v>
      </c>
      <c r="T27" s="112" t="s">
        <v>267</v>
      </c>
      <c r="U27" s="106" t="s">
        <v>232</v>
      </c>
      <c r="V27" s="208"/>
      <c r="W27" s="119" t="s">
        <v>232</v>
      </c>
      <c r="X27" s="208"/>
      <c r="Y27" s="120" t="s">
        <v>235</v>
      </c>
      <c r="Z27" s="208"/>
      <c r="AA27" s="105" t="s">
        <v>237</v>
      </c>
      <c r="AB27" s="113"/>
      <c r="AC27" s="106" t="s">
        <v>232</v>
      </c>
      <c r="AD27" s="208"/>
      <c r="AE27" s="105" t="s">
        <v>237</v>
      </c>
      <c r="AF27" s="114"/>
    </row>
  </sheetData>
  <sheetProtection algorithmName="SHA-512" hashValue="/e6Qgkp9AMevOiiwdUyDNsYV6qXme95tHJ8LLUldW23uAxsLR7Icb1udXuZxYWqt7PqcDwqbB/sC1H2ENi7L8A==" saltValue="DNGL5VFmgtQ8gk5QQj7G4Q==" spinCount="100000" sheet="1" objects="1" scenarios="1"/>
  <mergeCells count="25">
    <mergeCell ref="A1:B2"/>
    <mergeCell ref="AD13:AD27"/>
    <mergeCell ref="Y11:Z11"/>
    <mergeCell ref="AA11:AB11"/>
    <mergeCell ref="X13:X27"/>
    <mergeCell ref="J16:J18"/>
    <mergeCell ref="V13:V27"/>
    <mergeCell ref="Z13:Z27"/>
    <mergeCell ref="P13:P27"/>
    <mergeCell ref="A10:A12"/>
    <mergeCell ref="B10:B12"/>
    <mergeCell ref="C10:AF10"/>
    <mergeCell ref="C11:D11"/>
    <mergeCell ref="E11:F11"/>
    <mergeCell ref="G11:H11"/>
    <mergeCell ref="I11:J11"/>
    <mergeCell ref="K11:L11"/>
    <mergeCell ref="M11:N11"/>
    <mergeCell ref="O11:P11"/>
    <mergeCell ref="AC11:AD11"/>
    <mergeCell ref="AE11:AF11"/>
    <mergeCell ref="Q11:R11"/>
    <mergeCell ref="S11:T11"/>
    <mergeCell ref="U11:V11"/>
    <mergeCell ref="W11:X11"/>
  </mergeCells>
  <phoneticPr fontId="10" type="noConversion"/>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D792C4-3DC5-45A3-80BF-1162C09208FA}">
  <dimension ref="A1:D19"/>
  <sheetViews>
    <sheetView tabSelected="1" workbookViewId="0">
      <selection sqref="A1:O39"/>
    </sheetView>
  </sheetViews>
  <sheetFormatPr defaultColWidth="8.625" defaultRowHeight="14.25" x14ac:dyDescent="0.2"/>
  <cols>
    <col min="1" max="16384" width="8.625" style="1"/>
  </cols>
  <sheetData>
    <row r="1" spans="1:4" ht="15.75" thickBot="1" x14ac:dyDescent="0.3">
      <c r="A1" s="10" t="s">
        <v>273</v>
      </c>
    </row>
    <row r="2" spans="1:4" x14ac:dyDescent="0.2">
      <c r="B2" s="11" t="s">
        <v>274</v>
      </c>
      <c r="C2" s="15" t="s">
        <v>275</v>
      </c>
      <c r="D2" s="12" t="s">
        <v>274</v>
      </c>
    </row>
    <row r="3" spans="1:4" x14ac:dyDescent="0.2">
      <c r="B3" s="13" t="s">
        <v>276</v>
      </c>
      <c r="C3" s="1">
        <v>3</v>
      </c>
      <c r="D3" s="16" t="s">
        <v>276</v>
      </c>
    </row>
    <row r="4" spans="1:4" x14ac:dyDescent="0.2">
      <c r="B4" s="9" t="s">
        <v>277</v>
      </c>
      <c r="C4" s="1">
        <v>2</v>
      </c>
      <c r="D4" s="17" t="s">
        <v>277</v>
      </c>
    </row>
    <row r="5" spans="1:4" ht="15" thickBot="1" x14ac:dyDescent="0.25">
      <c r="B5" s="14" t="s">
        <v>278</v>
      </c>
      <c r="C5" s="18">
        <v>1</v>
      </c>
      <c r="D5" s="19" t="s">
        <v>278</v>
      </c>
    </row>
    <row r="7" spans="1:4" ht="15.75" thickBot="1" x14ac:dyDescent="0.3">
      <c r="A7" s="10" t="s">
        <v>279</v>
      </c>
    </row>
    <row r="8" spans="1:4" x14ac:dyDescent="0.2">
      <c r="B8" s="11" t="s">
        <v>275</v>
      </c>
      <c r="C8" s="12" t="s">
        <v>274</v>
      </c>
    </row>
    <row r="9" spans="1:4" x14ac:dyDescent="0.2">
      <c r="B9" s="33">
        <v>1</v>
      </c>
      <c r="C9" s="35" t="s">
        <v>278</v>
      </c>
    </row>
    <row r="10" spans="1:4" x14ac:dyDescent="0.2">
      <c r="B10" s="33">
        <v>2</v>
      </c>
      <c r="C10" s="35" t="s">
        <v>278</v>
      </c>
    </row>
    <row r="11" spans="1:4" x14ac:dyDescent="0.2">
      <c r="B11" s="33">
        <v>3</v>
      </c>
      <c r="C11" s="17" t="s">
        <v>277</v>
      </c>
    </row>
    <row r="12" spans="1:4" x14ac:dyDescent="0.2">
      <c r="B12" s="33">
        <v>4</v>
      </c>
      <c r="C12" s="17" t="s">
        <v>277</v>
      </c>
    </row>
    <row r="13" spans="1:4" x14ac:dyDescent="0.2">
      <c r="B13" s="33">
        <v>6</v>
      </c>
      <c r="C13" s="16" t="s">
        <v>276</v>
      </c>
    </row>
    <row r="14" spans="1:4" ht="15" thickBot="1" x14ac:dyDescent="0.25">
      <c r="B14" s="34">
        <v>9</v>
      </c>
      <c r="C14" s="36" t="s">
        <v>276</v>
      </c>
    </row>
    <row r="15" spans="1:4" ht="15.75" thickBot="1" x14ac:dyDescent="0.3">
      <c r="A15" s="10" t="s">
        <v>280</v>
      </c>
    </row>
    <row r="16" spans="1:4" x14ac:dyDescent="0.2">
      <c r="B16" s="11" t="s">
        <v>275</v>
      </c>
      <c r="C16" s="12" t="s">
        <v>274</v>
      </c>
    </row>
    <row r="17" spans="2:3" x14ac:dyDescent="0.2">
      <c r="B17" s="33">
        <v>3</v>
      </c>
      <c r="C17" s="16" t="s">
        <v>276</v>
      </c>
    </row>
    <row r="18" spans="2:3" x14ac:dyDescent="0.2">
      <c r="B18" s="33">
        <v>2</v>
      </c>
      <c r="C18" s="17" t="s">
        <v>277</v>
      </c>
    </row>
    <row r="19" spans="2:3" ht="15" thickBot="1" x14ac:dyDescent="0.25">
      <c r="B19" s="34">
        <v>1</v>
      </c>
      <c r="C19" s="19" t="s">
        <v>278</v>
      </c>
    </row>
  </sheetData>
  <sheetProtection algorithmName="SHA-512" hashValue="kgQbDF7PPtS0GBDplU9HbSt11b4Pfnge2nc3PpbysGzpRb0Iq9R7I/fH1MT/ApVjuSu2Q+JfQLusnrHBqlMVCw==" saltValue="vEPDFRLg/Sx1WH2JoOuplw==" spinCount="100000" sheet="1" objects="1" scenarios="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TemplafyTemplateConfiguration><![CDATA[{"transformationConfigurations":[{"colorTheme":"{{DataSources.ColorThemes[\"Arup\"].ColorTheme}}","disableUpdates":false,"type":"colorTheme"}],"templateName":"Arup Blank","templateDescription":"","enableDocumentContentUpdater":false,"version":"2.0"}]]></TemplafyTemplateConfiguration>
</file>

<file path=customXml/item2.xml><?xml version="1.0" encoding="utf-8"?>
<TemplafyFormConfiguration><![CDATA[{"formFields":[],"formDataEntries":[]}]]></TemplafyFormConfiguration>
</file>

<file path=customXml/item3.xml><?xml version="1.0" encoding="utf-8"?>
<p:properties xmlns:p="http://schemas.microsoft.com/office/2006/metadata/properties" xmlns:xsi="http://www.w3.org/2001/XMLSchema-instance" xmlns:pc="http://schemas.microsoft.com/office/infopath/2007/PartnerControls">
  <documentManagement>
    <Arup_TeamSpaceMustRead xmlns="989a79f6-4f51-404c-912a-6c2bd13bf834">false</Arup_TeamSpaceMustRead>
    <Arup_TeamSpaceDeliverable xmlns="989a79f6-4f51-404c-912a-6c2bd13bf834">false</Arup_TeamSpaceDeliverable>
    <m720c857f92247b4b2f03df6cb5d2bc9 xmlns="989a79f6-4f51-404c-912a-6c2bd13bf834">
      <Terms xmlns="http://schemas.microsoft.com/office/infopath/2007/PartnerControls"/>
    </m720c857f92247b4b2f03df6cb5d2bc9>
    <o9707bc871d6428696dc7fdce2fc1966 xmlns="989a79f6-4f51-404c-912a-6c2bd13bf834">
      <Terms xmlns="http://schemas.microsoft.com/office/infopath/2007/PartnerControls"/>
    </o9707bc871d6428696dc7fdce2fc1966>
    <Arup_TeamSpaceWorkstreamInternal xmlns="989a79f6-4f51-404c-912a-6c2bd13bf834" xsi:nil="true"/>
    <nc695c5aeb184e52bf78fb52672e0b9d xmlns="989a79f6-4f51-404c-912a-6c2bd13bf834">
      <Terms xmlns="http://schemas.microsoft.com/office/infopath/2007/PartnerControls"/>
    </nc695c5aeb184e52bf78fb52672e0b9d>
    <TeamSpaceRevision xmlns="989a79f6-4f51-404c-912a-6c2bd13bf834" xsi:nil="true"/>
    <CO_Description xmlns="989a79f6-4f51-404c-912a-6c2bd13bf834" xsi:nil="true"/>
    <lcf76f155ced4ddcb4097134ff3c332f xmlns="57f0aada-2f9a-434e-855e-eb4e04c41aca">
      <Terms xmlns="http://schemas.microsoft.com/office/infopath/2007/PartnerControls"/>
    </lcf76f155ced4ddcb4097134ff3c332f>
    <Arup_TeamSpaceDocumentStatus xmlns="989a79f6-4f51-404c-912a-6c2bd13bf834" xsi:nil="true"/>
    <Arup_TeamSpaceProjectStage xmlns="989a79f6-4f51-404c-912a-6c2bd13bf834" xsi:nil="true"/>
    <TaxCatchAll xmlns="989a79f6-4f51-404c-912a-6c2bd13bf834" xsi:nil="true"/>
    <ja38ea1158ed452e9308a795972805b9 xmlns="989a79f6-4f51-404c-912a-6c2bd13bf834">
      <Terms xmlns="http://schemas.microsoft.com/office/infopath/2007/PartnerControls"/>
    </ja38ea1158ed452e9308a795972805b9>
  </documentManagement>
</p:properties>
</file>

<file path=customXml/item4.xml><?xml version="1.0" encoding="utf-8"?>
<ct:contentTypeSchema xmlns:ct="http://schemas.microsoft.com/office/2006/metadata/contentType" xmlns:ma="http://schemas.microsoft.com/office/2006/metadata/properties/metaAttributes" ct:_="" ma:_="" ma:contentTypeName="Data and Document" ma:contentTypeID="0x0101002392094CBAD04C3AB0B65532217FA45A010044B12CC79E06FD4C92B3A2B63E43011F" ma:contentTypeVersion="24" ma:contentTypeDescription="" ma:contentTypeScope="" ma:versionID="91db38587982c557b7fb9ac2c9dd467a">
  <xsd:schema xmlns:xsd="http://www.w3.org/2001/XMLSchema" xmlns:xs="http://www.w3.org/2001/XMLSchema" xmlns:p="http://schemas.microsoft.com/office/2006/metadata/properties" xmlns:ns2="989a79f6-4f51-404c-912a-6c2bd13bf834" xmlns:ns3="57f0aada-2f9a-434e-855e-eb4e04c41aca" targetNamespace="http://schemas.microsoft.com/office/2006/metadata/properties" ma:root="true" ma:fieldsID="7597dfb1f7d78a6006811125d6ee35d6" ns2:_="" ns3:_="">
    <xsd:import namespace="989a79f6-4f51-404c-912a-6c2bd13bf834"/>
    <xsd:import namespace="57f0aada-2f9a-434e-855e-eb4e04c41aca"/>
    <xsd:element name="properties">
      <xsd:complexType>
        <xsd:sequence>
          <xsd:element name="documentManagement">
            <xsd:complexType>
              <xsd:all>
                <xsd:element ref="ns2:CO_Description" minOccurs="0"/>
                <xsd:element ref="ns2:m720c857f92247b4b2f03df6cb5d2bc9" minOccurs="0"/>
                <xsd:element ref="ns2:TaxCatchAll" minOccurs="0"/>
                <xsd:element ref="ns2:TaxCatchAllLabel" minOccurs="0"/>
                <xsd:element ref="ns2:nc695c5aeb184e52bf78fb52672e0b9d" minOccurs="0"/>
                <xsd:element ref="ns2:ja38ea1158ed452e9308a795972805b9" minOccurs="0"/>
                <xsd:element ref="ns2:o9707bc871d6428696dc7fdce2fc1966" minOccurs="0"/>
                <xsd:element ref="ns2:Arup_TeamSpaceProjectStage" minOccurs="0"/>
                <xsd:element ref="ns2:Arup_TeamSpaceDocumentStatus" minOccurs="0"/>
                <xsd:element ref="ns2:Arup_TeamSpaceWorkstreamInternal" minOccurs="0"/>
                <xsd:element ref="ns2:Arup_TeamSpaceMustRead" minOccurs="0"/>
                <xsd:element ref="ns2:Arup_TeamSpaceDeliverable" minOccurs="0"/>
                <xsd:element ref="ns2:TeamSpaceRevision" minOccurs="0"/>
                <xsd:element ref="ns3:MediaServiceMetadata" minOccurs="0"/>
                <xsd:element ref="ns3:MediaServiceFastMetadata" minOccurs="0"/>
                <xsd:element ref="ns3:MediaServiceAutoKeyPoints" minOccurs="0"/>
                <xsd:element ref="ns3:MediaServiceKeyPoints" minOccurs="0"/>
                <xsd:element ref="ns3:lcf76f155ced4ddcb4097134ff3c332f" minOccurs="0"/>
                <xsd:element ref="ns3:MediaServiceGenerationTime" minOccurs="0"/>
                <xsd:element ref="ns3:MediaServiceEventHashCode" minOccurs="0"/>
                <xsd:element ref="ns2:SharedWithUsers" minOccurs="0"/>
                <xsd:element ref="ns2:SharedWithDetails" minOccurs="0"/>
                <xsd:element ref="ns3:MediaServiceOCR" minOccurs="0"/>
                <xsd:element ref="ns3:MediaServiceDateTaken" minOccurs="0"/>
                <xsd:element ref="ns3:MediaServiceLocation" minOccurs="0"/>
                <xsd:element ref="ns3:MediaLengthInSeconds"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89a79f6-4f51-404c-912a-6c2bd13bf834" elementFormDefault="qualified">
    <xsd:import namespace="http://schemas.microsoft.com/office/2006/documentManagement/types"/>
    <xsd:import namespace="http://schemas.microsoft.com/office/infopath/2007/PartnerControls"/>
    <xsd:element name="CO_Description" ma:index="8" nillable="true" ma:displayName="Description" ma:internalName="CO_Description">
      <xsd:simpleType>
        <xsd:restriction base="dms:Note"/>
      </xsd:simpleType>
    </xsd:element>
    <xsd:element name="m720c857f92247b4b2f03df6cb5d2bc9" ma:index="9" nillable="true" ma:taxonomy="true" ma:internalName="m720c857f92247b4b2f03df6cb5d2bc9" ma:taxonomyFieldName="Arup_Tags" ma:displayName="Tags" ma:fieldId="{6720c857-f922-47b4-b2f0-3df6cb5d2bc9}" ma:taxonomyMulti="true" ma:sspId="00000000-0000-0000-0000-000000000000" ma:termSetId="00000000-0000-0000-0000-000000000000" ma:anchorId="00000000-0000-0000-0000-000000000000" ma:open="true" ma:isKeyword="false">
      <xsd:complexType>
        <xsd:sequence>
          <xsd:element ref="pc:Terms" minOccurs="0" maxOccurs="1"/>
        </xsd:sequence>
      </xsd:complexType>
    </xsd:element>
    <xsd:element name="TaxCatchAll" ma:index="10" nillable="true" ma:displayName="Taxonomy Catch All Column" ma:hidden="true" ma:list="{5d56f69c-3098-409b-97ad-73640f0059d5}" ma:internalName="TaxCatchAll" ma:showField="CatchAllData" ma:web="989a79f6-4f51-404c-912a-6c2bd13bf834">
      <xsd:complexType>
        <xsd:complexContent>
          <xsd:extension base="dms:MultiChoiceLookup">
            <xsd:sequence>
              <xsd:element name="Value" type="dms:Lookup" maxOccurs="unbounded" minOccurs="0" nillable="true"/>
            </xsd:sequence>
          </xsd:extension>
        </xsd:complexContent>
      </xsd:complexType>
    </xsd:element>
    <xsd:element name="TaxCatchAllLabel" ma:index="11" nillable="true" ma:displayName="Taxonomy Catch All Column1" ma:hidden="true" ma:list="{5d56f69c-3098-409b-97ad-73640f0059d5}" ma:internalName="TaxCatchAllLabel" ma:readOnly="true" ma:showField="CatchAllDataLabel" ma:web="989a79f6-4f51-404c-912a-6c2bd13bf834">
      <xsd:complexType>
        <xsd:complexContent>
          <xsd:extension base="dms:MultiChoiceLookup">
            <xsd:sequence>
              <xsd:element name="Value" type="dms:Lookup" maxOccurs="unbounded" minOccurs="0" nillable="true"/>
            </xsd:sequence>
          </xsd:extension>
        </xsd:complexContent>
      </xsd:complexType>
    </xsd:element>
    <xsd:element name="nc695c5aeb184e52bf78fb52672e0b9d" ma:index="13" nillable="true" ma:taxonomy="true" ma:internalName="nc695c5aeb184e52bf78fb52672e0b9d" ma:taxonomyFieldName="CO_Communities" ma:displayName="Community" ma:fieldId="{7c695c5a-eb18-4e52-bf78-fb52672e0b9d}" ma:taxonomyMulti="true" ma:sspId="00000000-0000-0000-0000-000000000000" ma:termSetId="00000000-0000-0000-0000-000000000000" ma:anchorId="00000000-0000-0000-0000-000000000000" ma:open="true" ma:isKeyword="false">
      <xsd:complexType>
        <xsd:sequence>
          <xsd:element ref="pc:Terms" minOccurs="0" maxOccurs="1"/>
        </xsd:sequence>
      </xsd:complexType>
    </xsd:element>
    <xsd:element name="ja38ea1158ed452e9308a795972805b9" ma:index="15" nillable="true" ma:taxonomy="true" ma:internalName="ja38ea1158ed452e9308a795972805b9" ma:taxonomyFieldName="CO_Topics" ma:displayName="Topic" ma:fieldId="{3a38ea11-58ed-452e-9308-a795972805b9}" ma:taxonomyMulti="true" ma:sspId="00000000-0000-0000-0000-000000000000" ma:termSetId="00000000-0000-0000-0000-000000000000" ma:anchorId="00000000-0000-0000-0000-000000000000" ma:open="true" ma:isKeyword="false">
      <xsd:complexType>
        <xsd:sequence>
          <xsd:element ref="pc:Terms" minOccurs="0" maxOccurs="1"/>
        </xsd:sequence>
      </xsd:complexType>
    </xsd:element>
    <xsd:element name="o9707bc871d6428696dc7fdce2fc1966" ma:index="17" nillable="true" ma:taxonomy="true" ma:internalName="o9707bc871d6428696dc7fdce2fc1966" ma:taxonomyFieldName="Arup_TypeOfContent" ma:displayName="Content Category" ma:fieldId="{89707bc8-71d6-4286-96dc-7fdce2fc1966}" ma:taxonomyMulti="true" ma:sspId="00000000-0000-0000-0000-000000000000" ma:termSetId="00000000-0000-0000-0000-000000000000" ma:anchorId="00000000-0000-0000-0000-000000000000" ma:open="false" ma:isKeyword="false">
      <xsd:complexType>
        <xsd:sequence>
          <xsd:element ref="pc:Terms" minOccurs="0" maxOccurs="1"/>
        </xsd:sequence>
      </xsd:complexType>
    </xsd:element>
    <xsd:element name="Arup_TeamSpaceProjectStage" ma:index="19" nillable="true" ma:displayName="Project Stage" ma:format="Dropdown" ma:internalName="Arup_TeamSpaceProjectStage">
      <xsd:simpleType>
        <xsd:restriction base="dms:Choice">
          <xsd:enumeration value="Not Specified"/>
          <xsd:enumeration value="Concept"/>
          <xsd:enumeration value="Scheme"/>
          <xsd:enumeration value="Detailed Design"/>
          <xsd:enumeration value="Tender"/>
          <xsd:enumeration value="Construction"/>
          <xsd:enumeration value="Handover"/>
          <xsd:enumeration value="As-Built"/>
        </xsd:restriction>
      </xsd:simpleType>
    </xsd:element>
    <xsd:element name="Arup_TeamSpaceDocumentStatus" ma:index="20" nillable="true" ma:displayName="Status" ma:format="Dropdown" ma:indexed="true" ma:internalName="Arup_TeamSpaceDocumentStatus">
      <xsd:simpleType>
        <xsd:restriction base="dms:Choice">
          <xsd:enumeration value="Draft"/>
          <xsd:enumeration value="Issued"/>
        </xsd:restriction>
      </xsd:simpleType>
    </xsd:element>
    <xsd:element name="Arup_TeamSpaceWorkstreamInternal" ma:index="21" nillable="true" ma:displayName="Workstream" ma:format="Dropdown" ma:internalName="Arup_TeamSpaceWorkstreamInternal">
      <xsd:simpleType>
        <xsd:restriction base="dms:Choice">
          <xsd:enumeration value="Architecture"/>
          <xsd:enumeration value="Structures"/>
          <xsd:enumeration value="MEP"/>
          <xsd:enumeration value="Rail"/>
          <xsd:enumeration value="Highways and Civils"/>
          <xsd:enumeration value="Commission &amp; Scope"/>
          <xsd:enumeration value="Costs &amp; Fees"/>
          <xsd:enumeration value="Health &amp; Safety"/>
          <xsd:enumeration value="Project Controls"/>
          <xsd:enumeration value="Schedule"/>
          <xsd:enumeration value="Team"/>
          <xsd:enumeration value="Quality Assurance"/>
        </xsd:restriction>
      </xsd:simpleType>
    </xsd:element>
    <xsd:element name="Arup_TeamSpaceMustRead" ma:index="22" nillable="true" ma:displayName="Must Read" ma:default="0" ma:description="Indicates that the current document is important and must be read. This may take up to 15 minutes to appear in the 'Must Read' panel" ma:internalName="Arup_TeamSpaceMustRead">
      <xsd:simpleType>
        <xsd:restriction base="dms:Boolean"/>
      </xsd:simpleType>
    </xsd:element>
    <xsd:element name="Arup_TeamSpaceDeliverable" ma:index="23" nillable="true" ma:displayName="Deliverable" ma:default="0" ma:indexed="true" ma:internalName="Arup_TeamSpaceDeliverable">
      <xsd:simpleType>
        <xsd:restriction base="dms:Boolean"/>
      </xsd:simpleType>
    </xsd:element>
    <xsd:element name="TeamSpaceRevision" ma:index="24" nillable="true" ma:displayName="Revision" ma:description="User-editable version number" ma:internalName="TeamSpaceRevision">
      <xsd:simpleType>
        <xsd:restriction base="dms:Text">
          <xsd:maxLength value="255"/>
        </xsd:restriction>
      </xsd:simpleType>
    </xsd:element>
    <xsd:element name="SharedWithUsers" ma:index="3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4"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7f0aada-2f9a-434e-855e-eb4e04c41aca" elementFormDefault="qualified">
    <xsd:import namespace="http://schemas.microsoft.com/office/2006/documentManagement/types"/>
    <xsd:import namespace="http://schemas.microsoft.com/office/infopath/2007/PartnerControls"/>
    <xsd:element name="MediaServiceMetadata" ma:index="25" nillable="true" ma:displayName="MediaServiceMetadata" ma:hidden="true" ma:internalName="MediaServiceMetadata" ma:readOnly="true">
      <xsd:simpleType>
        <xsd:restriction base="dms:Note"/>
      </xsd:simpleType>
    </xsd:element>
    <xsd:element name="MediaServiceFastMetadata" ma:index="26" nillable="true" ma:displayName="MediaServiceFastMetadata" ma:hidden="true" ma:internalName="MediaServiceFastMetadata" ma:readOnly="true">
      <xsd:simpleType>
        <xsd:restriction base="dms:Note"/>
      </xsd:simpleType>
    </xsd:element>
    <xsd:element name="MediaServiceAutoKeyPoints" ma:index="27" nillable="true" ma:displayName="MediaServiceAutoKeyPoints" ma:hidden="true" ma:internalName="MediaServiceAutoKeyPoints" ma:readOnly="true">
      <xsd:simpleType>
        <xsd:restriction base="dms:Note"/>
      </xsd:simpleType>
    </xsd:element>
    <xsd:element name="MediaServiceKeyPoints" ma:index="28" nillable="true" ma:displayName="KeyPoints" ma:internalName="MediaServiceKeyPoints" ma:readOnly="true">
      <xsd:simpleType>
        <xsd:restriction base="dms:Note">
          <xsd:maxLength value="255"/>
        </xsd:restriction>
      </xsd:simpleType>
    </xsd:element>
    <xsd:element name="lcf76f155ced4ddcb4097134ff3c332f" ma:index="30" nillable="true" ma:taxonomy="true" ma:internalName="lcf76f155ced4ddcb4097134ff3c332f" ma:taxonomyFieldName="MediaServiceImageTags" ma:displayName="Image Tags" ma:readOnly="false" ma:fieldId="{5cf76f15-5ced-4ddc-b409-7134ff3c332f}" ma:taxonomyMulti="true" ma:sspId="5f907feb-2135-424b-9e5e-2a3ef7dbb37b" ma:termSetId="09814cd3-568e-fe90-9814-8d621ff8fb84" ma:anchorId="fba54fb3-c3e1-fe81-a776-ca4b69148c4d" ma:open="true" ma:isKeyword="false">
      <xsd:complexType>
        <xsd:sequence>
          <xsd:element ref="pc:Terms" minOccurs="0" maxOccurs="1"/>
        </xsd:sequence>
      </xsd:complexType>
    </xsd:element>
    <xsd:element name="MediaServiceGenerationTime" ma:index="31" nillable="true" ma:displayName="MediaServiceGenerationTime" ma:hidden="true" ma:internalName="MediaServiceGenerationTime" ma:readOnly="true">
      <xsd:simpleType>
        <xsd:restriction base="dms:Text"/>
      </xsd:simpleType>
    </xsd:element>
    <xsd:element name="MediaServiceEventHashCode" ma:index="32" nillable="true" ma:displayName="MediaServiceEventHashCode" ma:hidden="true" ma:internalName="MediaServiceEventHashCode" ma:readOnly="true">
      <xsd:simpleType>
        <xsd:restriction base="dms:Text"/>
      </xsd:simpleType>
    </xsd:element>
    <xsd:element name="MediaServiceOCR" ma:index="35" nillable="true" ma:displayName="Extracted Text" ma:internalName="MediaServiceOCR" ma:readOnly="true">
      <xsd:simpleType>
        <xsd:restriction base="dms:Note">
          <xsd:maxLength value="255"/>
        </xsd:restriction>
      </xsd:simpleType>
    </xsd:element>
    <xsd:element name="MediaServiceDateTaken" ma:index="36" nillable="true" ma:displayName="MediaServiceDateTaken" ma:internalName="MediaServiceDateTaken" ma:readOnly="true">
      <xsd:simpleType>
        <xsd:restriction base="dms:Text"/>
      </xsd:simpleType>
    </xsd:element>
    <xsd:element name="MediaServiceLocation" ma:index="37" nillable="true" ma:displayName="Location" ma:internalName="MediaServiceLocation" ma:readOnly="true">
      <xsd:simpleType>
        <xsd:restriction base="dms:Text"/>
      </xsd:simpleType>
    </xsd:element>
    <xsd:element name="MediaLengthInSeconds" ma:index="38" nillable="true" ma:displayName="MediaLengthInSeconds" ma:hidden="true" ma:internalName="MediaLengthInSeconds" ma:readOnly="true">
      <xsd:simpleType>
        <xsd:restriction base="dms:Unknown"/>
      </xsd:simpleType>
    </xsd:element>
    <xsd:element name="MediaServiceObjectDetectorVersions" ma:index="39" nillable="true" ma:displayName="MediaServiceObjectDetectorVersions" ma:hidden="true" ma:indexed="true" ma:internalName="MediaServiceObjectDetectorVersions" ma:readOnly="true">
      <xsd:simpleType>
        <xsd:restriction base="dms:Text"/>
      </xsd:simpleType>
    </xsd:element>
    <xsd:element name="MediaServiceSearchProperties" ma:index="40"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59C169C-5B71-4139-B067-6BD7D31FA149}">
  <ds:schemaRefs/>
</ds:datastoreItem>
</file>

<file path=customXml/itemProps2.xml><?xml version="1.0" encoding="utf-8"?>
<ds:datastoreItem xmlns:ds="http://schemas.openxmlformats.org/officeDocument/2006/customXml" ds:itemID="{62CB8C1F-D40D-4C86-BB4B-0CF96D922D6C}">
  <ds:schemaRefs/>
</ds:datastoreItem>
</file>

<file path=customXml/itemProps3.xml><?xml version="1.0" encoding="utf-8"?>
<ds:datastoreItem xmlns:ds="http://schemas.openxmlformats.org/officeDocument/2006/customXml" ds:itemID="{38D412E3-2D3B-43DA-9E60-057108EB3C6D}">
  <ds:schemaRefs>
    <ds:schemaRef ds:uri="http://purl.org/dc/elements/1.1/"/>
    <ds:schemaRef ds:uri="57f0aada-2f9a-434e-855e-eb4e04c41aca"/>
    <ds:schemaRef ds:uri="http://schemas.openxmlformats.org/package/2006/metadata/core-properties"/>
    <ds:schemaRef ds:uri="http://purl.org/dc/dcmitype/"/>
    <ds:schemaRef ds:uri="989a79f6-4f51-404c-912a-6c2bd13bf834"/>
    <ds:schemaRef ds:uri="http://schemas.microsoft.com/office/2006/metadata/properties"/>
    <ds:schemaRef ds:uri="http://www.w3.org/XML/1998/namespace"/>
    <ds:schemaRef ds:uri="http://schemas.microsoft.com/office/2006/documentManagement/types"/>
    <ds:schemaRef ds:uri="http://schemas.microsoft.com/office/infopath/2007/PartnerControls"/>
    <ds:schemaRef ds:uri="http://purl.org/dc/terms/"/>
  </ds:schemaRefs>
</ds:datastoreItem>
</file>

<file path=customXml/itemProps4.xml><?xml version="1.0" encoding="utf-8"?>
<ds:datastoreItem xmlns:ds="http://schemas.openxmlformats.org/officeDocument/2006/customXml" ds:itemID="{6DDC9CCB-7EC6-47FC-957F-886B215C91C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89a79f6-4f51-404c-912a-6c2bd13bf834"/>
    <ds:schemaRef ds:uri="57f0aada-2f9a-434e-855e-eb4e04c41ac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5.xml><?xml version="1.0" encoding="utf-8"?>
<ds:datastoreItem xmlns:ds="http://schemas.openxmlformats.org/officeDocument/2006/customXml" ds:itemID="{69B8E503-894A-4DED-B7CE-DDFE7629DB3E}">
  <ds:schemaRefs>
    <ds:schemaRef ds:uri="http://schemas.microsoft.com/sharepoint/v3/contenttype/forms"/>
  </ds:schemaRefs>
</ds:datastoreItem>
</file>

<file path=docMetadata/LabelInfo.xml><?xml version="1.0" encoding="utf-8"?>
<clbl:labelList xmlns:clbl="http://schemas.microsoft.com/office/2020/mipLabelMetadata">
  <clbl:label id="{82fa3fd3-029b-403d-91b4-1dc930cb0e60}" enabled="1" method="Privileged" siteId="{4ae48b41-0137-4599-8661-fc641fe77bea}"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Start</vt:lpstr>
      <vt:lpstr>Climate Impact Screening</vt:lpstr>
      <vt:lpstr>Impact Screening Summary</vt:lpstr>
      <vt:lpstr>Prioritisation</vt:lpstr>
      <vt:lpstr>Ratings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Emma Lancaster</dc:creator>
  <cp:keywords/>
  <dc:description/>
  <cp:lastModifiedBy>Hanna Jordan</cp:lastModifiedBy>
  <cp:revision/>
  <dcterms:created xsi:type="dcterms:W3CDTF">2022-09-06T16:07:39Z</dcterms:created>
  <dcterms:modified xsi:type="dcterms:W3CDTF">2024-02-01T13:22:15Z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2fa3fd3-029b-403d-91b4-1dc930cb0e60_Enabled">
    <vt:lpwstr>true</vt:lpwstr>
  </property>
  <property fmtid="{D5CDD505-2E9C-101B-9397-08002B2CF9AE}" pid="3" name="MSIP_Label_82fa3fd3-029b-403d-91b4-1dc930cb0e60_SetDate">
    <vt:lpwstr>2022-03-01T21:00:43Z</vt:lpwstr>
  </property>
  <property fmtid="{D5CDD505-2E9C-101B-9397-08002B2CF9AE}" pid="4" name="MSIP_Label_82fa3fd3-029b-403d-91b4-1dc930cb0e60_Method">
    <vt:lpwstr>Privileged</vt:lpwstr>
  </property>
  <property fmtid="{D5CDD505-2E9C-101B-9397-08002B2CF9AE}" pid="5" name="MSIP_Label_82fa3fd3-029b-403d-91b4-1dc930cb0e60_Name">
    <vt:lpwstr>82fa3fd3-029b-403d-91b4-1dc930cb0e60</vt:lpwstr>
  </property>
  <property fmtid="{D5CDD505-2E9C-101B-9397-08002B2CF9AE}" pid="6" name="MSIP_Label_82fa3fd3-029b-403d-91b4-1dc930cb0e60_SiteId">
    <vt:lpwstr>4ae48b41-0137-4599-8661-fc641fe77bea</vt:lpwstr>
  </property>
  <property fmtid="{D5CDD505-2E9C-101B-9397-08002B2CF9AE}" pid="7" name="MSIP_Label_82fa3fd3-029b-403d-91b4-1dc930cb0e60_ActionId">
    <vt:lpwstr>fe0e749a-613b-4eba-a7c1-9cad1fe1868c</vt:lpwstr>
  </property>
  <property fmtid="{D5CDD505-2E9C-101B-9397-08002B2CF9AE}" pid="8" name="MSIP_Label_82fa3fd3-029b-403d-91b4-1dc930cb0e60_ContentBits">
    <vt:lpwstr>0</vt:lpwstr>
  </property>
  <property fmtid="{D5CDD505-2E9C-101B-9397-08002B2CF9AE}" pid="9" name="TemplafyTenantId">
    <vt:lpwstr>arup</vt:lpwstr>
  </property>
  <property fmtid="{D5CDD505-2E9C-101B-9397-08002B2CF9AE}" pid="10" name="TemplafyTemplateId">
    <vt:lpwstr>637895971939556465</vt:lpwstr>
  </property>
  <property fmtid="{D5CDD505-2E9C-101B-9397-08002B2CF9AE}" pid="11" name="TemplafyUserProfileId">
    <vt:lpwstr>637919156008137584</vt:lpwstr>
  </property>
  <property fmtid="{D5CDD505-2E9C-101B-9397-08002B2CF9AE}" pid="12" name="TemplafyLanguageCode">
    <vt:lpwstr>en-GB</vt:lpwstr>
  </property>
  <property fmtid="{D5CDD505-2E9C-101B-9397-08002B2CF9AE}" pid="13" name="TemplafyFromBlank">
    <vt:bool>true</vt:bool>
  </property>
  <property fmtid="{D5CDD505-2E9C-101B-9397-08002B2CF9AE}" pid="14" name="ContentTypeId">
    <vt:lpwstr>0x0101002392094CBAD04C3AB0B65532217FA45A010044B12CC79E06FD4C92B3A2B63E43011F</vt:lpwstr>
  </property>
  <property fmtid="{D5CDD505-2E9C-101B-9397-08002B2CF9AE}" pid="15" name="CO_Communities">
    <vt:lpwstr/>
  </property>
  <property fmtid="{D5CDD505-2E9C-101B-9397-08002B2CF9AE}" pid="16" name="Arup_Tags">
    <vt:lpwstr/>
  </property>
  <property fmtid="{D5CDD505-2E9C-101B-9397-08002B2CF9AE}" pid="17" name="CO_Topics">
    <vt:lpwstr/>
  </property>
  <property fmtid="{D5CDD505-2E9C-101B-9397-08002B2CF9AE}" pid="18" name="Arup_TypeOfContent">
    <vt:lpwstr/>
  </property>
  <property fmtid="{D5CDD505-2E9C-101B-9397-08002B2CF9AE}" pid="19" name="MediaServiceImageTags">
    <vt:lpwstr/>
  </property>
</Properties>
</file>