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rup-my.sharepoint.com/personal/hanna_jordan_arup_com/Documents/Desktop/TII Climate Adaptation/Feb publication/"/>
    </mc:Choice>
  </mc:AlternateContent>
  <xr:revisionPtr revIDLastSave="17" documentId="8_{CACD338C-4367-422D-8BDD-A6D054138199}" xr6:coauthVersionLast="47" xr6:coauthVersionMax="47" xr10:uidLastSave="{B8777837-49E6-4368-9F96-A4CE1CD28BA7}"/>
  <bookViews>
    <workbookView xWindow="17775" yWindow="-18270" windowWidth="29040" windowHeight="17640" activeTab="4" xr2:uid="{00000000-000D-0000-FFFF-FFFF00000000}"/>
  </bookViews>
  <sheets>
    <sheet name="Start" sheetId="9" r:id="rId1"/>
    <sheet name="Climate Impact Screening" sheetId="23" r:id="rId2"/>
    <sheet name="Impact Screening Summary" sheetId="25" r:id="rId3"/>
    <sheet name="Prioritisation" sheetId="27" r:id="rId4"/>
    <sheet name="Ratings" sheetId="7" r:id="rId5"/>
  </sheets>
  <definedNames>
    <definedName name="Date" comment="{&quot;SkabelonDesign&quot;:{&quot;type&quot;:&quot;Text&quot;,&quot;binding&quot;:&quot;Doc.Prop.Date&quot;}}" localSheetId="3">#REF!</definedName>
    <definedName name="Date" comment="{&quot;SkabelonDesign&quot;:{&quot;type&quot;:&quot;Text&quot;,&quot;binding&quot;:&quot;Doc.Prop.Date&quot;}}">#REF!</definedName>
    <definedName name="Job_Number_Initials" comment="{&quot;SkabelonDesign&quot;:{&quot;type&quot;:&quot;Text&quot;,&quot;binding&quot;:&quot;Doc.Prop.JobNo_Initials&quot;}}" localSheetId="3">#REF!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8" i="23" l="1"/>
  <c r="AK29" i="23" s="1"/>
  <c r="BZ28" i="23"/>
  <c r="BZ29" i="23" s="1"/>
  <c r="BX28" i="23"/>
  <c r="BX29" i="23" s="1"/>
  <c r="C13" i="25"/>
  <c r="R13" i="25"/>
  <c r="R21" i="25"/>
  <c r="P13" i="25"/>
  <c r="P14" i="25"/>
  <c r="P15" i="25"/>
  <c r="P21" i="25"/>
  <c r="P22" i="25"/>
  <c r="O12" i="25"/>
  <c r="O20" i="25"/>
  <c r="N15" i="25"/>
  <c r="M12" i="25"/>
  <c r="M13" i="25"/>
  <c r="M14" i="25"/>
  <c r="M20" i="25"/>
  <c r="M21" i="25"/>
  <c r="M22" i="25"/>
  <c r="K15" i="25"/>
  <c r="J13" i="25"/>
  <c r="J21" i="25"/>
  <c r="H13" i="25"/>
  <c r="H14" i="25"/>
  <c r="H15" i="25"/>
  <c r="H21" i="25"/>
  <c r="H22" i="25"/>
  <c r="G12" i="25"/>
  <c r="G20" i="25"/>
  <c r="E15" i="25"/>
  <c r="F12" i="25"/>
  <c r="F13" i="25"/>
  <c r="F14" i="25"/>
  <c r="F20" i="25"/>
  <c r="F21" i="25"/>
  <c r="F22" i="25"/>
  <c r="B14" i="25"/>
  <c r="B15" i="25"/>
  <c r="B22" i="25"/>
  <c r="C7" i="25"/>
  <c r="C8" i="25"/>
  <c r="C9" i="25"/>
  <c r="C10" i="25"/>
  <c r="C11" i="25"/>
  <c r="C12" i="25"/>
  <c r="C14" i="25"/>
  <c r="C15" i="25"/>
  <c r="C16" i="25"/>
  <c r="C17" i="25"/>
  <c r="C18" i="25"/>
  <c r="C19" i="25"/>
  <c r="C20" i="25"/>
  <c r="C21" i="25"/>
  <c r="C22" i="25"/>
  <c r="C23" i="25"/>
  <c r="C24" i="25"/>
  <c r="C25" i="25"/>
  <c r="C6" i="25"/>
  <c r="CM15" i="23"/>
  <c r="R15" i="25" s="1"/>
  <c r="CG15" i="23"/>
  <c r="Q15" i="25" s="1"/>
  <c r="CA15" i="23"/>
  <c r="BU15" i="23"/>
  <c r="O15" i="25" s="1"/>
  <c r="BO15" i="23"/>
  <c r="BI15" i="23"/>
  <c r="M15" i="25" s="1"/>
  <c r="BC15" i="23"/>
  <c r="L15" i="25" s="1"/>
  <c r="AW15" i="23"/>
  <c r="AQ15" i="23"/>
  <c r="J15" i="25" s="1"/>
  <c r="AK15" i="23"/>
  <c r="I15" i="25" s="1"/>
  <c r="AE15" i="23"/>
  <c r="Y15" i="23"/>
  <c r="G15" i="25" s="1"/>
  <c r="S15" i="23"/>
  <c r="F15" i="25" s="1"/>
  <c r="M15" i="23"/>
  <c r="G15" i="23"/>
  <c r="D15" i="25" s="1"/>
  <c r="A15" i="23"/>
  <c r="CM12" i="23"/>
  <c r="R12" i="25" s="1"/>
  <c r="CG12" i="23"/>
  <c r="Q12" i="25" s="1"/>
  <c r="CA12" i="23"/>
  <c r="P12" i="25" s="1"/>
  <c r="BU12" i="23"/>
  <c r="BO12" i="23"/>
  <c r="N12" i="25" s="1"/>
  <c r="BI12" i="23"/>
  <c r="BC12" i="23"/>
  <c r="L12" i="25" s="1"/>
  <c r="AW12" i="23"/>
  <c r="K12" i="25" s="1"/>
  <c r="AQ12" i="23"/>
  <c r="J12" i="25" s="1"/>
  <c r="AK12" i="23"/>
  <c r="I12" i="25" s="1"/>
  <c r="AE12" i="23"/>
  <c r="H12" i="25" s="1"/>
  <c r="Y12" i="23"/>
  <c r="S12" i="23"/>
  <c r="M12" i="23"/>
  <c r="E12" i="25" s="1"/>
  <c r="G12" i="23"/>
  <c r="D12" i="25" s="1"/>
  <c r="A12" i="23"/>
  <c r="B12" i="25" s="1"/>
  <c r="CM14" i="23"/>
  <c r="R14" i="25" s="1"/>
  <c r="CG14" i="23"/>
  <c r="Q14" i="25" s="1"/>
  <c r="CA14" i="23"/>
  <c r="BU14" i="23"/>
  <c r="O14" i="25" s="1"/>
  <c r="BO14" i="23"/>
  <c r="N14" i="25" s="1"/>
  <c r="BI14" i="23"/>
  <c r="BC14" i="23"/>
  <c r="L14" i="25" s="1"/>
  <c r="AW14" i="23"/>
  <c r="K14" i="25" s="1"/>
  <c r="AQ14" i="23"/>
  <c r="J14" i="25" s="1"/>
  <c r="AK14" i="23"/>
  <c r="I14" i="25" s="1"/>
  <c r="AE14" i="23"/>
  <c r="Y14" i="23"/>
  <c r="G14" i="25" s="1"/>
  <c r="S14" i="23"/>
  <c r="M14" i="23"/>
  <c r="E14" i="25" s="1"/>
  <c r="G14" i="23"/>
  <c r="D14" i="25" s="1"/>
  <c r="A14" i="23"/>
  <c r="CM13" i="23"/>
  <c r="CG13" i="23"/>
  <c r="Q13" i="25" s="1"/>
  <c r="CA13" i="23"/>
  <c r="BU13" i="23"/>
  <c r="O13" i="25" s="1"/>
  <c r="BO13" i="23"/>
  <c r="N13" i="25" s="1"/>
  <c r="BI13" i="23"/>
  <c r="BC13" i="23"/>
  <c r="L13" i="25" s="1"/>
  <c r="AW13" i="23"/>
  <c r="K13" i="25" s="1"/>
  <c r="AQ13" i="23"/>
  <c r="AK13" i="23"/>
  <c r="I13" i="25" s="1"/>
  <c r="AE13" i="23"/>
  <c r="Y13" i="23"/>
  <c r="G13" i="25" s="1"/>
  <c r="S13" i="23"/>
  <c r="M13" i="23"/>
  <c r="E13" i="25" s="1"/>
  <c r="G13" i="23"/>
  <c r="D13" i="25" s="1"/>
  <c r="A13" i="23"/>
  <c r="B13" i="25" s="1"/>
  <c r="CM20" i="23"/>
  <c r="R20" i="25" s="1"/>
  <c r="CG20" i="23"/>
  <c r="Q20" i="25" s="1"/>
  <c r="CA20" i="23"/>
  <c r="P20" i="25" s="1"/>
  <c r="BU20" i="23"/>
  <c r="BO20" i="23"/>
  <c r="N20" i="25" s="1"/>
  <c r="BI20" i="23"/>
  <c r="BC20" i="23"/>
  <c r="L20" i="25" s="1"/>
  <c r="AW20" i="23"/>
  <c r="K20" i="25" s="1"/>
  <c r="AQ20" i="23"/>
  <c r="J20" i="25" s="1"/>
  <c r="AK20" i="23"/>
  <c r="I20" i="25" s="1"/>
  <c r="AE20" i="23"/>
  <c r="H20" i="25" s="1"/>
  <c r="Y20" i="23"/>
  <c r="S20" i="23"/>
  <c r="M20" i="23"/>
  <c r="E20" i="25" s="1"/>
  <c r="G20" i="23"/>
  <c r="D20" i="25" s="1"/>
  <c r="A20" i="23"/>
  <c r="B20" i="25" s="1"/>
  <c r="CM21" i="23"/>
  <c r="CG21" i="23"/>
  <c r="Q21" i="25" s="1"/>
  <c r="CA21" i="23"/>
  <c r="BU21" i="23"/>
  <c r="O21" i="25" s="1"/>
  <c r="BO21" i="23"/>
  <c r="N21" i="25" s="1"/>
  <c r="BI21" i="23"/>
  <c r="BC21" i="23"/>
  <c r="L21" i="25" s="1"/>
  <c r="AW21" i="23"/>
  <c r="K21" i="25" s="1"/>
  <c r="AQ21" i="23"/>
  <c r="AK21" i="23"/>
  <c r="I21" i="25" s="1"/>
  <c r="AE21" i="23"/>
  <c r="Y21" i="23"/>
  <c r="G21" i="25" s="1"/>
  <c r="S21" i="23"/>
  <c r="M21" i="23"/>
  <c r="E21" i="25" s="1"/>
  <c r="G21" i="23"/>
  <c r="D21" i="25" s="1"/>
  <c r="A21" i="23"/>
  <c r="B21" i="25" s="1"/>
  <c r="CM22" i="23"/>
  <c r="R22" i="25" s="1"/>
  <c r="CG22" i="23"/>
  <c r="Q22" i="25" s="1"/>
  <c r="CA22" i="23"/>
  <c r="BU22" i="23"/>
  <c r="O22" i="25" s="1"/>
  <c r="BO22" i="23"/>
  <c r="N22" i="25" s="1"/>
  <c r="BI22" i="23"/>
  <c r="BC22" i="23"/>
  <c r="L22" i="25" s="1"/>
  <c r="AW22" i="23"/>
  <c r="K22" i="25" s="1"/>
  <c r="AQ22" i="23"/>
  <c r="J22" i="25" s="1"/>
  <c r="AK22" i="23"/>
  <c r="I22" i="25" s="1"/>
  <c r="AE22" i="23"/>
  <c r="Y22" i="23"/>
  <c r="G22" i="25" s="1"/>
  <c r="S22" i="23"/>
  <c r="M22" i="23"/>
  <c r="E22" i="25" s="1"/>
  <c r="G22" i="23"/>
  <c r="D22" i="25" s="1"/>
  <c r="A22" i="23"/>
  <c r="V28" i="23" l="1"/>
  <c r="V29" i="23" s="1"/>
  <c r="X28" i="23"/>
  <c r="X29" i="23" s="1"/>
  <c r="Y6" i="23"/>
  <c r="G6" i="25" s="1"/>
  <c r="Y7" i="23"/>
  <c r="G7" i="25" s="1"/>
  <c r="Y8" i="23"/>
  <c r="G8" i="25" s="1"/>
  <c r="Y9" i="23"/>
  <c r="G9" i="25" s="1"/>
  <c r="Y10" i="23"/>
  <c r="G10" i="25" s="1"/>
  <c r="Y11" i="23"/>
  <c r="G11" i="25" s="1"/>
  <c r="Y16" i="23"/>
  <c r="G16" i="25" s="1"/>
  <c r="Y17" i="23"/>
  <c r="G17" i="25" s="1"/>
  <c r="Y18" i="23"/>
  <c r="G18" i="25" s="1"/>
  <c r="Y19" i="23"/>
  <c r="G19" i="25" s="1"/>
  <c r="Y23" i="23"/>
  <c r="G23" i="25" s="1"/>
  <c r="Y24" i="23"/>
  <c r="G24" i="25" s="1"/>
  <c r="Y25" i="23"/>
  <c r="G25" i="25" s="1"/>
  <c r="Y28" i="23" l="1"/>
  <c r="Y29" i="23" s="1"/>
  <c r="BO25" i="23" l="1"/>
  <c r="N25" i="25" s="1"/>
  <c r="BI25" i="23"/>
  <c r="M25" i="25" s="1"/>
  <c r="BC25" i="23"/>
  <c r="L25" i="25" s="1"/>
  <c r="AW25" i="23"/>
  <c r="K25" i="25" s="1"/>
  <c r="AQ25" i="23"/>
  <c r="J25" i="25" s="1"/>
  <c r="AK25" i="23"/>
  <c r="I25" i="25" s="1"/>
  <c r="AE25" i="23"/>
  <c r="H25" i="25" s="1"/>
  <c r="S25" i="23"/>
  <c r="F25" i="25" s="1"/>
  <c r="M25" i="23"/>
  <c r="E25" i="25" s="1"/>
  <c r="G25" i="23"/>
  <c r="D25" i="25" s="1"/>
  <c r="CL28" i="23"/>
  <c r="CL29" i="23" s="1"/>
  <c r="CJ28" i="23"/>
  <c r="CJ29" i="23" s="1"/>
  <c r="CM25" i="23"/>
  <c r="R25" i="25" s="1"/>
  <c r="CM24" i="23"/>
  <c r="R24" i="25" s="1"/>
  <c r="CM23" i="23"/>
  <c r="R23" i="25" s="1"/>
  <c r="CM19" i="23"/>
  <c r="R19" i="25" s="1"/>
  <c r="CM18" i="23"/>
  <c r="R18" i="25" s="1"/>
  <c r="CM17" i="23"/>
  <c r="R17" i="25" s="1"/>
  <c r="CM16" i="23"/>
  <c r="R16" i="25" s="1"/>
  <c r="CM11" i="23"/>
  <c r="R11" i="25" s="1"/>
  <c r="CM10" i="23"/>
  <c r="R10" i="25" s="1"/>
  <c r="CM9" i="23"/>
  <c r="R9" i="25" s="1"/>
  <c r="CM8" i="23"/>
  <c r="R8" i="25" s="1"/>
  <c r="CM7" i="23"/>
  <c r="R7" i="25" s="1"/>
  <c r="CM6" i="23"/>
  <c r="CM28" i="23" l="1"/>
  <c r="CM29" i="23" s="1"/>
  <c r="CG25" i="23" l="1"/>
  <c r="Q25" i="25" s="1"/>
  <c r="CA25" i="23"/>
  <c r="P25" i="25" s="1"/>
  <c r="BU25" i="23"/>
  <c r="O25" i="25" s="1"/>
  <c r="A25" i="23"/>
  <c r="B25" i="25" s="1"/>
  <c r="CG6" i="23"/>
  <c r="CG7" i="23"/>
  <c r="Q7" i="25" s="1"/>
  <c r="CG8" i="23"/>
  <c r="Q8" i="25" s="1"/>
  <c r="CG9" i="23"/>
  <c r="Q9" i="25" s="1"/>
  <c r="CG10" i="23"/>
  <c r="Q10" i="25" s="1"/>
  <c r="CA6" i="23"/>
  <c r="CA7" i="23"/>
  <c r="P7" i="25" s="1"/>
  <c r="CA8" i="23"/>
  <c r="P8" i="25" s="1"/>
  <c r="CA9" i="23"/>
  <c r="P9" i="25" s="1"/>
  <c r="CA10" i="23"/>
  <c r="P10" i="25" s="1"/>
  <c r="BU6" i="23"/>
  <c r="O6" i="25" s="1"/>
  <c r="BU7" i="23"/>
  <c r="O7" i="25" s="1"/>
  <c r="BU8" i="23"/>
  <c r="O8" i="25" s="1"/>
  <c r="BU9" i="23"/>
  <c r="O9" i="25" s="1"/>
  <c r="BU10" i="23"/>
  <c r="O10" i="25" s="1"/>
  <c r="G6" i="23"/>
  <c r="D6" i="25" s="1"/>
  <c r="M6" i="23"/>
  <c r="E6" i="25" s="1"/>
  <c r="S6" i="23"/>
  <c r="F6" i="25" s="1"/>
  <c r="AE6" i="23"/>
  <c r="H6" i="25" s="1"/>
  <c r="AK6" i="23"/>
  <c r="AQ6" i="23"/>
  <c r="J6" i="25" s="1"/>
  <c r="AW6" i="23"/>
  <c r="BC6" i="23"/>
  <c r="L6" i="25" s="1"/>
  <c r="BI6" i="23"/>
  <c r="M6" i="25" s="1"/>
  <c r="BO6" i="23"/>
  <c r="G7" i="23"/>
  <c r="D7" i="25" s="1"/>
  <c r="M7" i="23"/>
  <c r="E7" i="25" s="1"/>
  <c r="S7" i="23"/>
  <c r="F7" i="25" s="1"/>
  <c r="AE7" i="23"/>
  <c r="H7" i="25" s="1"/>
  <c r="AK7" i="23"/>
  <c r="I7" i="25" s="1"/>
  <c r="AQ7" i="23"/>
  <c r="J7" i="25" s="1"/>
  <c r="AW7" i="23"/>
  <c r="K7" i="25" s="1"/>
  <c r="BC7" i="23"/>
  <c r="L7" i="25" s="1"/>
  <c r="BI7" i="23"/>
  <c r="M7" i="25" s="1"/>
  <c r="BO7" i="23"/>
  <c r="N7" i="25" s="1"/>
  <c r="G8" i="23"/>
  <c r="D8" i="25" s="1"/>
  <c r="M8" i="23"/>
  <c r="E8" i="25" s="1"/>
  <c r="S8" i="23"/>
  <c r="F8" i="25" s="1"/>
  <c r="AE8" i="23"/>
  <c r="H8" i="25" s="1"/>
  <c r="AK8" i="23"/>
  <c r="I8" i="25" s="1"/>
  <c r="AQ8" i="23"/>
  <c r="J8" i="25" s="1"/>
  <c r="AW8" i="23"/>
  <c r="K8" i="25" s="1"/>
  <c r="BC8" i="23"/>
  <c r="L8" i="25" s="1"/>
  <c r="BI8" i="23"/>
  <c r="M8" i="25" s="1"/>
  <c r="BO8" i="23"/>
  <c r="N8" i="25" s="1"/>
  <c r="G9" i="23"/>
  <c r="D9" i="25" s="1"/>
  <c r="M9" i="23"/>
  <c r="E9" i="25" s="1"/>
  <c r="S9" i="23"/>
  <c r="F9" i="25" s="1"/>
  <c r="AE9" i="23"/>
  <c r="H9" i="25" s="1"/>
  <c r="AK9" i="23"/>
  <c r="I9" i="25" s="1"/>
  <c r="AQ9" i="23"/>
  <c r="J9" i="25" s="1"/>
  <c r="AW9" i="23"/>
  <c r="K9" i="25" s="1"/>
  <c r="BC9" i="23"/>
  <c r="L9" i="25" s="1"/>
  <c r="BI9" i="23"/>
  <c r="M9" i="25" s="1"/>
  <c r="BO9" i="23"/>
  <c r="N9" i="25" s="1"/>
  <c r="G10" i="23"/>
  <c r="D10" i="25" s="1"/>
  <c r="M10" i="23"/>
  <c r="E10" i="25" s="1"/>
  <c r="S10" i="23"/>
  <c r="F10" i="25" s="1"/>
  <c r="AE10" i="23"/>
  <c r="H10" i="25" s="1"/>
  <c r="AK10" i="23"/>
  <c r="I10" i="25" s="1"/>
  <c r="AQ10" i="23"/>
  <c r="J10" i="25" s="1"/>
  <c r="AW10" i="23"/>
  <c r="K10" i="25" s="1"/>
  <c r="BC10" i="23"/>
  <c r="L10" i="25" s="1"/>
  <c r="BI10" i="23"/>
  <c r="M10" i="25" s="1"/>
  <c r="BO10" i="23"/>
  <c r="N10" i="25" s="1"/>
  <c r="A6" i="23"/>
  <c r="B6" i="25" s="1"/>
  <c r="A7" i="23"/>
  <c r="B7" i="25" s="1"/>
  <c r="A8" i="23"/>
  <c r="B8" i="25" s="1"/>
  <c r="A9" i="23"/>
  <c r="B9" i="25" s="1"/>
  <c r="A10" i="23"/>
  <c r="B10" i="25" s="1"/>
  <c r="CA11" i="23"/>
  <c r="P11" i="25" s="1"/>
  <c r="CA16" i="23"/>
  <c r="P16" i="25" s="1"/>
  <c r="CA17" i="23"/>
  <c r="P17" i="25" s="1"/>
  <c r="CA18" i="23"/>
  <c r="P18" i="25" s="1"/>
  <c r="CA19" i="23"/>
  <c r="P19" i="25" s="1"/>
  <c r="CA23" i="23"/>
  <c r="P23" i="25" s="1"/>
  <c r="CA24" i="23"/>
  <c r="P24" i="25" s="1"/>
  <c r="AK24" i="23"/>
  <c r="I24" i="25" s="1"/>
  <c r="AE24" i="23"/>
  <c r="H24" i="25" s="1"/>
  <c r="CG24" i="23"/>
  <c r="Q24" i="25" s="1"/>
  <c r="BU24" i="23"/>
  <c r="O24" i="25" s="1"/>
  <c r="BO24" i="23"/>
  <c r="N24" i="25" s="1"/>
  <c r="BI24" i="23"/>
  <c r="M24" i="25" s="1"/>
  <c r="BC24" i="23"/>
  <c r="L24" i="25" s="1"/>
  <c r="AW24" i="23"/>
  <c r="K24" i="25" s="1"/>
  <c r="AQ24" i="23"/>
  <c r="J24" i="25" s="1"/>
  <c r="S24" i="23"/>
  <c r="F24" i="25" s="1"/>
  <c r="M24" i="23"/>
  <c r="E24" i="25" s="1"/>
  <c r="G24" i="23"/>
  <c r="D24" i="25" s="1"/>
  <c r="P6" i="25" l="1"/>
  <c r="CA28" i="23"/>
  <c r="CA29" i="23" s="1"/>
  <c r="K6" i="25"/>
  <c r="I6" i="25"/>
  <c r="N6" i="25"/>
  <c r="Q6" i="25"/>
  <c r="R6" i="25"/>
  <c r="A24" i="23"/>
  <c r="B24" i="25" s="1"/>
  <c r="BO23" i="23"/>
  <c r="N23" i="25" s="1"/>
  <c r="BO19" i="23"/>
  <c r="N19" i="25" s="1"/>
  <c r="BO18" i="23"/>
  <c r="N18" i="25" s="1"/>
  <c r="BO17" i="23"/>
  <c r="N17" i="25" s="1"/>
  <c r="BO16" i="23"/>
  <c r="N16" i="25" s="1"/>
  <c r="BO11" i="23"/>
  <c r="N11" i="25" s="1"/>
  <c r="AH28" i="23" l="1"/>
  <c r="AH29" i="23" s="1"/>
  <c r="A11" i="23"/>
  <c r="B11" i="25" s="1"/>
  <c r="A16" i="23"/>
  <c r="B16" i="25" s="1"/>
  <c r="A17" i="23"/>
  <c r="B17" i="25" s="1"/>
  <c r="A18" i="23"/>
  <c r="B18" i="25" s="1"/>
  <c r="A19" i="23"/>
  <c r="B19" i="25" s="1"/>
  <c r="A23" i="23"/>
  <c r="B23" i="25" s="1"/>
  <c r="CG11" i="23"/>
  <c r="Q11" i="25" s="1"/>
  <c r="CG16" i="23"/>
  <c r="Q16" i="25" s="1"/>
  <c r="CG17" i="23"/>
  <c r="Q17" i="25" s="1"/>
  <c r="CG18" i="23"/>
  <c r="Q18" i="25" s="1"/>
  <c r="CG19" i="23"/>
  <c r="Q19" i="25" s="1"/>
  <c r="CG23" i="23"/>
  <c r="Q23" i="25" s="1"/>
  <c r="BU11" i="23"/>
  <c r="O11" i="25" s="1"/>
  <c r="BU16" i="23"/>
  <c r="O16" i="25" s="1"/>
  <c r="BU17" i="23"/>
  <c r="O17" i="25" s="1"/>
  <c r="BU18" i="23"/>
  <c r="O18" i="25" s="1"/>
  <c r="BU19" i="23"/>
  <c r="O19" i="25" s="1"/>
  <c r="BU23" i="23"/>
  <c r="O23" i="25" s="1"/>
  <c r="BI11" i="23"/>
  <c r="M11" i="25" s="1"/>
  <c r="BI16" i="23"/>
  <c r="M16" i="25" s="1"/>
  <c r="BI17" i="23"/>
  <c r="M17" i="25" s="1"/>
  <c r="BI18" i="23"/>
  <c r="M18" i="25" s="1"/>
  <c r="BI19" i="23"/>
  <c r="M19" i="25" s="1"/>
  <c r="BI23" i="23"/>
  <c r="M23" i="25" s="1"/>
  <c r="BC11" i="23"/>
  <c r="L11" i="25" s="1"/>
  <c r="BC16" i="23"/>
  <c r="L16" i="25" s="1"/>
  <c r="BC17" i="23"/>
  <c r="L17" i="25" s="1"/>
  <c r="BC18" i="23"/>
  <c r="L18" i="25" s="1"/>
  <c r="BC19" i="23"/>
  <c r="L19" i="25" s="1"/>
  <c r="BC23" i="23"/>
  <c r="L23" i="25" s="1"/>
  <c r="AW11" i="23"/>
  <c r="K11" i="25" s="1"/>
  <c r="AW16" i="23"/>
  <c r="K16" i="25" s="1"/>
  <c r="AW17" i="23"/>
  <c r="K17" i="25" s="1"/>
  <c r="AW18" i="23"/>
  <c r="K18" i="25" s="1"/>
  <c r="AW19" i="23"/>
  <c r="K19" i="25" s="1"/>
  <c r="AW23" i="23"/>
  <c r="K23" i="25" s="1"/>
  <c r="AQ11" i="23"/>
  <c r="J11" i="25" s="1"/>
  <c r="AQ16" i="23"/>
  <c r="J16" i="25" s="1"/>
  <c r="AQ17" i="23"/>
  <c r="J17" i="25" s="1"/>
  <c r="AQ18" i="23"/>
  <c r="J18" i="25" s="1"/>
  <c r="AQ19" i="23"/>
  <c r="J19" i="25" s="1"/>
  <c r="AQ23" i="23"/>
  <c r="J23" i="25" s="1"/>
  <c r="AK11" i="23"/>
  <c r="I11" i="25" s="1"/>
  <c r="AK16" i="23"/>
  <c r="I16" i="25" s="1"/>
  <c r="AK17" i="23"/>
  <c r="I17" i="25" s="1"/>
  <c r="AK18" i="23"/>
  <c r="I18" i="25" s="1"/>
  <c r="AK19" i="23"/>
  <c r="I19" i="25" s="1"/>
  <c r="AK23" i="23"/>
  <c r="I23" i="25" s="1"/>
  <c r="AE11" i="23"/>
  <c r="H11" i="25" s="1"/>
  <c r="AE16" i="23"/>
  <c r="H16" i="25" s="1"/>
  <c r="AE17" i="23"/>
  <c r="H17" i="25" s="1"/>
  <c r="AE18" i="23"/>
  <c r="H18" i="25" s="1"/>
  <c r="AE19" i="23"/>
  <c r="H19" i="25" s="1"/>
  <c r="AE23" i="23"/>
  <c r="H23" i="25" s="1"/>
  <c r="S11" i="23"/>
  <c r="F11" i="25" s="1"/>
  <c r="S16" i="23"/>
  <c r="F16" i="25" s="1"/>
  <c r="S17" i="23"/>
  <c r="F17" i="25" s="1"/>
  <c r="S18" i="23"/>
  <c r="F18" i="25" s="1"/>
  <c r="S19" i="23"/>
  <c r="F19" i="25" s="1"/>
  <c r="S23" i="23"/>
  <c r="F23" i="25" s="1"/>
  <c r="M11" i="23"/>
  <c r="E11" i="25" s="1"/>
  <c r="M16" i="23"/>
  <c r="E16" i="25" s="1"/>
  <c r="M17" i="23"/>
  <c r="E17" i="25" s="1"/>
  <c r="M18" i="23"/>
  <c r="E18" i="25" s="1"/>
  <c r="M19" i="23"/>
  <c r="E19" i="25" s="1"/>
  <c r="M23" i="23"/>
  <c r="E23" i="25" s="1"/>
  <c r="G11" i="23"/>
  <c r="D11" i="25" s="1"/>
  <c r="G16" i="23"/>
  <c r="D16" i="25" s="1"/>
  <c r="G17" i="23"/>
  <c r="D17" i="25" s="1"/>
  <c r="G18" i="23"/>
  <c r="D18" i="25" s="1"/>
  <c r="G19" i="23"/>
  <c r="D19" i="25" s="1"/>
  <c r="G23" i="23"/>
  <c r="D23" i="25" s="1"/>
  <c r="CF28" i="23" l="1"/>
  <c r="CF29" i="23" s="1"/>
  <c r="CD28" i="23"/>
  <c r="CD29" i="23" s="1"/>
  <c r="BT28" i="23"/>
  <c r="BT29" i="23" s="1"/>
  <c r="BR28" i="23"/>
  <c r="BR29" i="23" s="1"/>
  <c r="BH28" i="23"/>
  <c r="BH29" i="23" s="1"/>
  <c r="BF28" i="23"/>
  <c r="BF29" i="23" s="1"/>
  <c r="BB28" i="23"/>
  <c r="BB29" i="23" s="1"/>
  <c r="AZ28" i="23"/>
  <c r="AZ29" i="23" s="1"/>
  <c r="AV28" i="23"/>
  <c r="AV29" i="23" s="1"/>
  <c r="AT28" i="23"/>
  <c r="AT29" i="23" s="1"/>
  <c r="AP28" i="23"/>
  <c r="AP29" i="23" s="1"/>
  <c r="AN28" i="23"/>
  <c r="AN29" i="23" s="1"/>
  <c r="AJ28" i="23"/>
  <c r="AJ29" i="23" s="1"/>
  <c r="AD28" i="23"/>
  <c r="AD29" i="23" s="1"/>
  <c r="AB28" i="23"/>
  <c r="AB29" i="23" s="1"/>
  <c r="R28" i="23"/>
  <c r="R29" i="23" s="1"/>
  <c r="P28" i="23"/>
  <c r="P29" i="23" s="1"/>
  <c r="L28" i="23"/>
  <c r="L29" i="23" s="1"/>
  <c r="J28" i="23"/>
  <c r="J29" i="23" s="1"/>
  <c r="F28" i="23"/>
  <c r="F29" i="23" s="1"/>
  <c r="D28" i="23"/>
  <c r="D29" i="23" s="1"/>
  <c r="AE28" i="23" l="1"/>
  <c r="AE29" i="23" s="1"/>
  <c r="AW28" i="23"/>
  <c r="AW29" i="23" s="1"/>
  <c r="BC28" i="23"/>
  <c r="BC29" i="23" s="1"/>
  <c r="M28" i="23"/>
  <c r="M29" i="23" s="1"/>
  <c r="BU28" i="23"/>
  <c r="BU29" i="23" s="1"/>
  <c r="G28" i="23"/>
  <c r="G29" i="23" s="1"/>
  <c r="BI28" i="23"/>
  <c r="BI29" i="23" s="1"/>
  <c r="AQ28" i="23"/>
  <c r="AQ29" i="23" s="1"/>
  <c r="S28" i="23"/>
  <c r="S29" i="23" s="1"/>
  <c r="CG28" i="23"/>
  <c r="CG29" i="23" s="1"/>
</calcChain>
</file>

<file path=xl/sharedStrings.xml><?xml version="1.0" encoding="utf-8"?>
<sst xmlns="http://schemas.openxmlformats.org/spreadsheetml/2006/main" count="1241" uniqueCount="259">
  <si>
    <t>Climate Impact Screening Assessment Tool</t>
  </si>
  <si>
    <t>Division:</t>
  </si>
  <si>
    <t>National Roads</t>
  </si>
  <si>
    <r>
      <rPr>
        <b/>
        <sz val="11"/>
        <color rgb="FF152B58"/>
        <rFont val="Arial"/>
        <family val="2"/>
      </rPr>
      <t>Background</t>
    </r>
    <r>
      <rPr>
        <sz val="11"/>
        <color rgb="FF152B58"/>
        <rFont val="Arial"/>
        <family val="2"/>
      </rPr>
      <t xml:space="preserve">
Transport Infrastructure Ireland (TII) has recently updated its Climate Adaptation Strategy, which aims to improve the resilience of TII's networks to the impacts of climate change. This is TII's second Climate Adaptation Strategy, and responds to Ireland's 2021 Climate Action Plan. The Strategy will also inform the Department of Transport's Sectoral Adaptation Plan.</t>
    </r>
  </si>
  <si>
    <r>
      <rPr>
        <b/>
        <sz val="11"/>
        <color rgb="FF152B58"/>
        <rFont val="Arial"/>
        <family val="2"/>
      </rPr>
      <t xml:space="preserve">The Climate Impact Screening Assessment Tool </t>
    </r>
    <r>
      <rPr>
        <sz val="11"/>
        <color rgb="FF152B58"/>
        <rFont val="Arial"/>
        <family val="2"/>
      </rPr>
      <t xml:space="preserve">
This 'Climate Impact Screening' assessment tool represents Stage 2 of TII's climate adaptation approach, and aligns with the approach set out in PE-ENV-01104. This Climate Impact Screening Assessment Tool supports the assessment of vulnerability for TII's assets to a range of climate hazards. This tool should be used by informed practitioners who understand both the climate data, and the impact of climate change on TII’s assets.
The following should be noted when using this tool: 
 • PE-ENV-01104 has been developed for new projects, as opposed to a portfolio of existing assets.  The principle of PE-ENV-01104 has been        followed here, but the different application should be recognised. 
 • This screening tool has is not a spatial risk assessment. Geographic factors that may exacerbate or decrease exposure, for example elevation, or proximity to coast, are not considered. For the purposes of this assessment, impact screening will be undertaken at a national scale (except for Light Rail network which principally is in the Dublin vicinity).
 • Similarly, this screening tool does not consider individual assets.  Factors that may exacerbate or decrease asset sensitivity, for example asset health, or specific design features, are not considered. Asset sensitivity assessment should consider whether there is any historical evidence of asset failures, and use engineering judgement.</t>
    </r>
  </si>
  <si>
    <r>
      <rPr>
        <b/>
        <sz val="11"/>
        <color rgb="FF152B58"/>
        <rFont val="Arial"/>
        <family val="2"/>
      </rPr>
      <t xml:space="preserve">TII's approach to climate adaptation
</t>
    </r>
    <r>
      <rPr>
        <sz val="11"/>
        <color rgb="FF152B58"/>
        <rFont val="Arial"/>
        <family val="2"/>
      </rPr>
      <t>The Climate Adaptation Strategy sets out a six-stage approach for embedding climate adaptation across TII. This approach is shown in Figure 1 (see below) and aligns with the Department of Transport guidelines. Stages 2, 3 and 4 incorporate the climate risk assessment methodology developed by the European Commission's 'Technical guidance on the climate proofing of infrastructure in the period 2021-2027' and recently integrated into PE-ENV-01104 'Climate guidance for National Roads, Light Rail and Rural Cycleways (offline and Greenways) - Overarching technical document'.</t>
    </r>
  </si>
  <si>
    <r>
      <t xml:space="preserve">
</t>
    </r>
    <r>
      <rPr>
        <b/>
        <sz val="11"/>
        <color rgb="FF152B58"/>
        <rFont val="Arial"/>
        <family val="2"/>
      </rPr>
      <t xml:space="preserve">Methodological approach to undertaking the Climate Impact Screening Assessment
</t>
    </r>
    <r>
      <rPr>
        <sz val="11"/>
        <color rgb="FF152B58"/>
        <rFont val="Arial"/>
        <family val="2"/>
      </rPr>
      <t xml:space="preserve">The Climate Impact Screening Assessment has 5 key steps, which are outlined in </t>
    </r>
    <r>
      <rPr>
        <b/>
        <sz val="11"/>
        <color rgb="FF152B58"/>
        <rFont val="Arial"/>
        <family val="2"/>
      </rPr>
      <t>Figure 2</t>
    </r>
    <r>
      <rPr>
        <sz val="11"/>
        <color rgb="FF152B58"/>
        <rFont val="Arial"/>
        <family val="2"/>
      </rPr>
      <t xml:space="preserve"> below.
The assessment is carried out in the 'Climate Impact Screening' tab. The 'Impact Screening Summary' tab provides a summary of the recorded vulnerabilities by hazard and asset type which should be used to inform the 'Prioritisation' (Stage 3) of TII's approach to climate adaptation (Figure 1).
</t>
    </r>
  </si>
  <si>
    <r>
      <t xml:space="preserve">Next steps
</t>
    </r>
    <r>
      <rPr>
        <sz val="11"/>
        <color rgb="FF152B58"/>
        <rFont val="Arial"/>
        <family val="2"/>
      </rPr>
      <t>The results of this screening assessment will help TII to prioritise which assets and climate hazards are taken forward to the Priority Impact Assessment stage (Stage 4 in Figure 1), which represents the 'Detailed climate change risk assessment' set out in PE-ENV-01104. 
Where the screening assessment shows a low or insignificant climate vulnerability, TII and the climate practitioner should make a judgement as to whether there could be geographic or asset specific factors that could increase either exposure or sensitivity. If so, it may be decided that a detailed risk assessment should be undertaken. The decision to take the approach forward to a detailed risk asessment will depend on the justified assessment of TII and the climate practitioner. Ultimately, the results from the Priority Impact Assessment and the detailed risk assessment will be used to support the development of TII's Climate Adaptation Plan(s). These plans will identify appropriate adaptation actions and measures that aim to reduce climate risks to acceptable levels.</t>
    </r>
  </si>
  <si>
    <t>Figure 1. TII's approach to climate adaptation (from TII Climate Adaptation Strategy, 2022)</t>
  </si>
  <si>
    <r>
      <rPr>
        <b/>
        <sz val="11"/>
        <color rgb="FF152B58"/>
        <rFont val="Arial"/>
        <family val="2"/>
      </rPr>
      <t>Disclaimer on climate data</t>
    </r>
    <r>
      <rPr>
        <sz val="11"/>
        <color rgb="FF152B58"/>
        <rFont val="Arial"/>
        <family val="2"/>
      </rPr>
      <t xml:space="preserve">
</t>
    </r>
    <r>
      <rPr>
        <i/>
        <sz val="11"/>
        <color rgb="FF152B58"/>
        <rFont val="Arial"/>
        <family val="2"/>
      </rPr>
      <t>In preparing this screening template we have used climate model outputs obtained from external sources including Met Eireann and Climate Ireland. Such models can help consider possible future climate scenarios or outcomes, but no model that attempts to project the future can do so with certainty. Actual events may not occur as projected, and the differences may be material. As such, this assessment does not make any representation or warranty, express or implied, regarding the accuracy or completeness of any such forward-looking advice, or any models, projections, forecasts, opinions or estimates.
Any advice, including forward-looking advice, is time-sensitive at the time of writing. Climate models are constantly updated and there may be material differences between climate models used at the time of writing and climate models generated later.</t>
    </r>
  </si>
  <si>
    <t>Figure 2. Workflow for Climate Impact Screening Assessment Tool.</t>
  </si>
  <si>
    <t>Division</t>
  </si>
  <si>
    <t>Asset categories</t>
  </si>
  <si>
    <t>Description</t>
  </si>
  <si>
    <t>Climate Variable</t>
  </si>
  <si>
    <t>Flooding (coastal) - including sea level rise and storm surge</t>
  </si>
  <si>
    <t>Flooding (fluvial)</t>
  </si>
  <si>
    <t>Flooding (pluvial)</t>
  </si>
  <si>
    <t>Flooding - groundwater (driven by low intensity, prolonged rainfall)</t>
  </si>
  <si>
    <t>Extreme heat</t>
  </si>
  <si>
    <t>Extreme cold (including freeze-thaw)</t>
  </si>
  <si>
    <t>Wildfire</t>
  </si>
  <si>
    <t>Drought</t>
  </si>
  <si>
    <t>Extreme wind</t>
  </si>
  <si>
    <t>Lightning</t>
  </si>
  <si>
    <t>Hail</t>
  </si>
  <si>
    <t>Engineered slope failure</t>
  </si>
  <si>
    <t>Fog</t>
  </si>
  <si>
    <t>Coastal erosion</t>
  </si>
  <si>
    <t xml:space="preserve">Coastal </t>
  </si>
  <si>
    <t>Whole Country</t>
  </si>
  <si>
    <t xml:space="preserve">Sensitivity </t>
  </si>
  <si>
    <t>Exposure - Baseline (1-3)</t>
  </si>
  <si>
    <t>Exposure - Future Climate Change (1-3)</t>
  </si>
  <si>
    <t>Vulnerability (1-3)</t>
  </si>
  <si>
    <t xml:space="preserve"> Justification (detail on relationship between asset and hazard; thresholds and indicators)</t>
  </si>
  <si>
    <t>Confidence in assigning vulnerability score (L/M/H)</t>
  </si>
  <si>
    <t>Signs, light posts, fences and noise barriers</t>
  </si>
  <si>
    <t>Assets could undergo erosion and potential for collapse if experiences coastal flooding.</t>
  </si>
  <si>
    <t>M</t>
  </si>
  <si>
    <t>Asset foundations could be exposed or undermined by erosion, with the potential for collapse or washout, if experiences fluvial flooding.</t>
  </si>
  <si>
    <t>Assets could undergo some wear if experiences pluvial flooding.</t>
  </si>
  <si>
    <t>No perceived vulnerability.</t>
  </si>
  <si>
    <t>No perceived vulnerability</t>
  </si>
  <si>
    <t>Expect some assets to be fireproof - as cars are a likely cause of fires on road networks. However fences may not be resilient.</t>
  </si>
  <si>
    <t>Ground-related subsidence as a result of reduced soil moisture could lead to movement of foundations, however the sensitivity is expected to be very low.</t>
  </si>
  <si>
    <t>Assets can be subject to 'wind loading' which could cause stress to the assets and potentially lead to their structural failure.
Winds have historically caused some non-national roads to close in Ireland (but not those run/owned by TII).</t>
  </si>
  <si>
    <t>L</t>
  </si>
  <si>
    <t>No perceived impact.</t>
  </si>
  <si>
    <t>Where events occur, can cause damage across all road assets.
Events occur in spot locations, impacts are unlikely to be felt simultaneously across the network (which is more likely with an extreme heat event affecting pavements for example).
Low confidence associated with where 'hotspots' are, and whether exposure will change in future under climate change.</t>
  </si>
  <si>
    <t xml:space="preserve">Where events occur, can cause damage across all road assets.
Events occur in spot locations, impacts are unlikely to be felt simultaneously across the network (which is more likely with an extreme heat event affecting pavements for example).
Low confidence associated with where 'hotspots' are, and whether exposure will change in future under climate change.
Ongoing work between UCD and Arup to further investigate impacts of weather on slope deterioration.
</t>
  </si>
  <si>
    <t>H</t>
  </si>
  <si>
    <t>Road Restraint Systems</t>
  </si>
  <si>
    <t>RRS foundations may be prone to washout if experiences coastal flooding.</t>
  </si>
  <si>
    <t>Assets could undergo minor wear if experiences pluvial flooding.</t>
  </si>
  <si>
    <t>Expect to be fireproof - as cars are a likely cause of fires on road networks. However, asset resilience may depend on level of heat the assets are subjected to during wildfires.</t>
  </si>
  <si>
    <t xml:space="preserve">Where events occur, can cause damage across all road assets.
Events occur in spot locations, impacts are unlikely to be felt simultaneously across the network (which is more likely with an extreme heat event affecting pavements for example).
Low confidence associated with where 'hotspots' are, and whether exposure will change in future under climate change.
Ongoing work between UCD and Arup to further investigate impacts of weather on slope deterioration.
</t>
  </si>
  <si>
    <t>Drainage</t>
  </si>
  <si>
    <t>Drainage system capacities could be exceeded by inundation of flood water. This can cause the exceedance of the hydraulic capacity which will severely reduce performance of drainage assets, with cascading impacts to road surface safety. Could also lead to surcharging and erosion of soil material through pipe joints with the risk of hydraulic jacking.</t>
  </si>
  <si>
    <t>Soil prone to shrinkage and cracking during hot, dry weather. This can destabilise drainage assets.</t>
  </si>
  <si>
    <t>Freezing can potentially cause blockages to drainage system, and result in water expansion that could impact drainage condition. Freezing ground may also lead to ground movement causing structural damage to drainage pipes.</t>
  </si>
  <si>
    <t>Plastic drainage pipes at or near ground could melt.  Build up of debris following fires could block drainage.</t>
  </si>
  <si>
    <t>Lack of water can leading to build up of debris or sedimentation in drainage ducts. Also, reduced soil moisture could lead to subsidence damaging drainage assets.</t>
  </si>
  <si>
    <t>Potential blockage from embankment debris, and  physical damage to buried drainage infrastructure within the slope.</t>
  </si>
  <si>
    <t>Earthworks</t>
  </si>
  <si>
    <t>Flooding could destabilise geotechnical assets through erosion or scour. Flooding could also affect groundwater levels that can also cause asset damage. Also considering the cascading impacts from drainage assets.</t>
  </si>
  <si>
    <t>Cascading impacts on geotechnical assets could occur if drainage rates are outstripped by rainfall intensity, causing premature deterioration of the assets. Also considering the cascading impacts from drainage assets.</t>
  </si>
  <si>
    <t>Soil prone to shrink-swell and cracking during hot, dry weather. This can destabilise geotechnical assets.</t>
  </si>
  <si>
    <t>Overall there is little impact to earthworks and geotechnical assets from freeze-thaw.</t>
  </si>
  <si>
    <t>Wildfires that cause vegetation loss on embankments can reduce longer-term slope stability.</t>
  </si>
  <si>
    <t>Drying out of soil can cause destabilisation of embankments.</t>
  </si>
  <si>
    <t>Depending on failure, could have significant impact on earthworks.</t>
  </si>
  <si>
    <t>Notable recent issues with retaining walls (4 collapses in 2 years in West Ireland driven by heavy rainfall). Retaining walls and embankments aren't on TII database so adopt a reactive approach to addressing issues. Retaining walls issues are driven by poor roadside drainage and increased rainfall which interplays with poor-draining underlying geology (bowl, acts as a sump, seeps underneath).</t>
  </si>
  <si>
    <t>Subnetwork 0 - Motorway and Dual Carriageway Network</t>
  </si>
  <si>
    <t>Pavement</t>
  </si>
  <si>
    <t>Groundwater changes driven by sea level rise and coastal flooding can cause premature failure of pavements. Source: https://journals.sagepub.com/doi/10.1177/0361198118757441</t>
  </si>
  <si>
    <t>Likely to have been designed to modern design standards. However, if drainage is insufficient to remove flood water, fluvial flooding can cause premature failure of pavements. Water infiltration can also lead to potholes.</t>
  </si>
  <si>
    <t>Likely to have been designed to modern design standards. Cascading impacts on pavements could occur if drainage rates are outstripped by rainfall intensity, causing premature deterioration of pavements. Water infiltration can also lead to potholes.</t>
  </si>
  <si>
    <t>Concrete has higher temperature resilience than other pavement surfaces, but can expand and cause buckling or ‘blow up'.
Pavement surfaces can become soft when temperatures are high, and these events can also reduce pavement life span. Additional cascading impacts from subsidence and soil shrinkage and cracking.
Lower sensitivity as anticipate will be better maintained, newer and designed to modern design standards than legacy roads.</t>
  </si>
  <si>
    <t xml:space="preserve">Freeze-thaw can cause existing snowmelt or rainwater to enter any existing cracks and cause further crack expansion leading to pavement deterioration. Greater use of salt can increase pavement wear. Expansion of water within pavement during freezing temps is also an issue. </t>
  </si>
  <si>
    <t>Wildfires can cause pavement to crack and wear, or potentially melt if temperature is high enough.</t>
  </si>
  <si>
    <t>Impacts from subsidence and soil shrinkage and cracking. Concrete is less sensitive than other surfaces.</t>
  </si>
  <si>
    <t>Subnetwork 1 - Engineered Single Carriageway</t>
  </si>
  <si>
    <t>Where events occur, can cause damage across all road assets.
Events occur in spot locations, impacts are unlikely to be felt simultaneously across the network (which is more likely with an extreme heat event affecting pavements for example).
Low confidence associated with where 'hotspots' are, and whether exposure will change in future under climate change.
Ongoing work between UCD and Arup to further investigate impacts of weather on slope deterioration.</t>
  </si>
  <si>
    <t>Subnetwork 2 - Urban Areas</t>
  </si>
  <si>
    <t>If drainage is insufficient to remove flood water, fluvial flooding can cause premature failure of pavements. Water infiltration can also lead to potholes.</t>
  </si>
  <si>
    <t>Cascading impacts on pavements could occur if drainage rates are outstripped by rainfall intensity, causing premature deterioration of pavements. Water infiltration can also lead to potholes.</t>
  </si>
  <si>
    <t>Pavement surfaces can become soft when temperatures are high, and these events can also reduce pavement life span. Additional cascading impacts from subsidence and soil shrinkage and cracking.
Higher sensitivity as anticipate wil not be as regularly maintained, older and not designed to modern design standards than motorway and engineered roads.</t>
  </si>
  <si>
    <t>Subnetwork 3 - Legacy Network High Traffic</t>
  </si>
  <si>
    <t>Less likely to have been designed to modern design standards. If drainage is insufficient to remove flood water, fluvial flooding can cause premature failure of pavements. Water infiltration can also lead to potholes.</t>
  </si>
  <si>
    <t>Subnetwork 4 - Legacy Network Low Traffic</t>
  </si>
  <si>
    <t>Significant stretches on west coast of Ireland.
Groundwater changes driven by sea level rise and coastal flooding can cause premature failure of pavements. Source: https://journals.sagepub.com/doi/10.1177/0361198118757441</t>
  </si>
  <si>
    <t>Kerbs, Footways, and Paved Areas</t>
  </si>
  <si>
    <t>If drainage is insufficient to remove flood water, coastal flooding can cause premature deterioration or failure of pavements. Water infiltration can also lead to potholes. Source: https://journals.sagepub.com/doi/10.1177/0361198118757441</t>
  </si>
  <si>
    <t>If drainage is insufficient to remove flood water, fluvial flooding can cause premature deterioration or failure of pavements. Water infiltration can also lead to potholes.</t>
  </si>
  <si>
    <t>If drainage is insufficient to remove flood water, pluvial flooding can cause premature deterioration or failure of pavements. Water infiltration can also lead to potholes.</t>
  </si>
  <si>
    <t>Paved surfaces can become soft when temperatures are high, and these events can also reduce pavement life span.</t>
  </si>
  <si>
    <t>Impacts from subsidence and soil shrinkage and cracking.</t>
  </si>
  <si>
    <t>Road markings</t>
  </si>
  <si>
    <t>Cascading impact on road markings from pavement damage.</t>
  </si>
  <si>
    <t>Cascading impact on road markings from pavement damage, as well as melting of road markings under high temperatures.</t>
  </si>
  <si>
    <t xml:space="preserve">No perceived vulnerability, apart from cascading impact of pavement being impacted. </t>
  </si>
  <si>
    <t>Utilities</t>
  </si>
  <si>
    <t>Including ducting, lighting (not posts), TII-owned power as well as cascading impacts.</t>
  </si>
  <si>
    <t>Utilities (e.g. comms cables, and power) could be affected by coastal storms. This has cascading impacts on the day-to-day running of the national road network.</t>
  </si>
  <si>
    <t>Utilities (e.g. comms cables, and power) could be affected by fluvial flooding. This has cascading impacts on the day-to-day running of the national road network.</t>
  </si>
  <si>
    <t>Utilities networks (e.g. comms cables, and power) could be affected by pluvial flooding. This has cascading impacts on the day-to-day running of the national road network.</t>
  </si>
  <si>
    <t>Interdependency risk from utility providers if heat affects electricity/water demand or causes power failures.</t>
  </si>
  <si>
    <t>Water pipes into depots may be affected during freeze-thaw events.</t>
  </si>
  <si>
    <t>Plastic ducting pipes at or near ground could melt.</t>
  </si>
  <si>
    <t>Water network potentially vulnerable to drought but impacts to road network expected to be minimal.</t>
  </si>
  <si>
    <t xml:space="preserve">Assets can be subject to 'wind loading' which could cause stress to the assets and potentially lead to their structural failure. Along with causing cascading impacts. However expect sensitivity to be low as ducting is underground. </t>
  </si>
  <si>
    <t>Lightning is a  risk for electricity networks with pylons/ overhead lines, but it is anticipated mitigation measures are in place.</t>
  </si>
  <si>
    <t>Potential disruptions to power and ducting.</t>
  </si>
  <si>
    <t>Including counters and CCTV</t>
  </si>
  <si>
    <t>Potential inundation of flood water affecting electronics. Cascading impact from utilities, as well as additional requirements for control and communication to alleviate risks to road users.</t>
  </si>
  <si>
    <t>Assets can be destroyed during wildfires. Also cascading impact from utilities.</t>
  </si>
  <si>
    <t>Assets can be subject to 'wind loading' which could cause stress to the assets and potentially lead to their structural failure. Along with causing cascading impacts.  Cascading impact from utilities.</t>
  </si>
  <si>
    <t>Electronic equipment could potentially be damaged if struck by lightning.</t>
  </si>
  <si>
    <t>Assets vulnerable to slope failure if located on or near area where natural landslide occurs.</t>
  </si>
  <si>
    <t>Assets vulnerable to slope failure if located on or nearby.</t>
  </si>
  <si>
    <t>Structures</t>
  </si>
  <si>
    <t>Including bridges. Note this category considers both engineered and legacy structures are captured within this category. More nuance on this expected to come from next stage (detailed climate risk assessment).</t>
  </si>
  <si>
    <t>Flooding can cause structural damage or submersion. Scour can occur where structures cross estuaries or rivers within tidal limit. Sensitivity will vary depending on asset age and applied design standards.</t>
  </si>
  <si>
    <t>Flooding can cause structural damage or submersion. Scour can occur where structures cross rivers. Sensitivity will vary depending on asset age and applied design standards.</t>
  </si>
  <si>
    <t>Flooding can cause structural damage or submersion. Sensitivity will vary depending on asset age and applied design standards.</t>
  </si>
  <si>
    <t>Structures' designs adopt design standards which consider temperature. However there may be greater risk for historic structures which likely weren't designed with climate change uplifts.
Expansion joint and bridge bearing durability can be affected by extreme temperatures.</t>
  </si>
  <si>
    <t>Expansion joint and bridge bearing durability can be affected by extreme temperatures and freeze-thaw.
Further durability defects may arise due to the increased use of de-icing salts if colder temperatures are encountered. Road salts can cause chloride-induced corrosion defects in reinforced and pre-stressed concrete structures, and in steel structures.</t>
  </si>
  <si>
    <t>Expect asset to be damaged if exposed to wildfire. However, exposure is assumed to be low across baseline and future.</t>
  </si>
  <si>
    <t>Structures (e.g. bridges) will have been designed to withstand high winds but may be useful to have improved understanding of how high winds are anticipated to change with climate change. Long-span bridges and gantries are particularly vulnerable to wind impacts. Past events have indicated bridges are resilient.
Junctions on M50 prone to wind impacts.
There is large uncertainty on extreme impacts to structures, so it is recommended this asset-hazard pairing should be taken forward for more detailed assessment.</t>
  </si>
  <si>
    <t>Structures (e.g. bridges) will have been designed to withstand storm conditions but may be useful to have improved understanding of how high winds are anticipated to change with climate change.</t>
  </si>
  <si>
    <t>May impact structure where structure abuts the landslide.</t>
  </si>
  <si>
    <t>May impact structure where structure abuts the failed embankment, is supported by the embankment or is founded upon the embankment.</t>
  </si>
  <si>
    <t>Tunnels</t>
  </si>
  <si>
    <t>Dublin, Cork, Limerick</t>
  </si>
  <si>
    <t>Given the 3 tunnels are all located within tidal estuaries, they are particularly exposed to the impacts of coastal flooding. Flooding has potential to damage equipment and structures from ingress. Flood levels could exceed entrances or where associated buildings are located. Source: https://www.worldscientific.com/doi/abs/10.1142/S2345737616500135</t>
  </si>
  <si>
    <t>Given the 3 tunnels are all located within river channels they are particularly exposed to the impacts of fluvial flooding. Flood levels could exceed entrances or where associated buildings are located. Source: https://www.worldscientific.com/doi/abs/10.1142/S2345737616500135</t>
  </si>
  <si>
    <t>Flash flooding has potential to cause entrance to become inaccessible.</t>
  </si>
  <si>
    <t>Similar to impacts as described in structures.
May also be user impacts due to increased air pollution levels associated with higher temperature / high pressure weather systems.</t>
  </si>
  <si>
    <t>Tunnels can be affected by frost damage. Source: https://www.sciencedirect.com/science/article/pii/S2095756417302556.</t>
  </si>
  <si>
    <t>Anticipate fireproofing within tunnels. Unlikely to be exposed given urban locations by rivers.</t>
  </si>
  <si>
    <t>Limited perceived vulnerability beyond cleaning of tunnels being affected by reduced water availability. This is important for tunnels to ensure sufficiently good air quality by removal of pollutants.</t>
  </si>
  <si>
    <t>Landslide could block a tunnel portal where in close proximity.</t>
  </si>
  <si>
    <t>Embankment failure could block a tunnel portal where in close proximity.</t>
  </si>
  <si>
    <t>Landscaping</t>
  </si>
  <si>
    <t>Landscaping less sensitive to flooding than hard engineered assets, but could be damaged from soil erosion.</t>
  </si>
  <si>
    <t>Plants and landscapes can be sensitive to temperatures and extreme heat can cause reduced growth and potential dieback.</t>
  </si>
  <si>
    <t>Potential to impact some plant species, but anticipate this will be a low sensitivity given current climate.</t>
  </si>
  <si>
    <t>Vulnerable to impacts of wildfire, including loss of vegetation and habitats.
Road closure may be required if a wildfire spreads across the road.</t>
  </si>
  <si>
    <t>Vegetation and habitat loss if planting unable to survive drought. Adaptive planting may be required.</t>
  </si>
  <si>
    <t>Vegetation may be damaged during extreme wind events.</t>
  </si>
  <si>
    <t>Potential for vegetation to be dislodged or damaged by landslides.</t>
  </si>
  <si>
    <t>Buildings</t>
  </si>
  <si>
    <t>Service / maintenance depots and strategic salt stores. Depots include drainage, HVAC, UPS, structures, facades, utilities, server rooms, staff car park, ICT equipment.</t>
  </si>
  <si>
    <t>Road depots (e.g. Dublin Tunnel Control Building) may be vulnerable to coastal flooding impacts if buildings located within coastal flood extent. Impacts include inundation of buildings with floodwater, damage to electrics and M&amp;E equipment. Access routes and car parks may also be limited due to presence of flood water.</t>
  </si>
  <si>
    <t>Road depots (e.g. Dublin Tunnel Control Building) may be vulnerable to flooding impacts if buildings located within area at risk from fluvial flooding. Impacts include inundation of buildings with floodwater, damage to electrics and M&amp;E equipment. Access routes and car parks may also be limited due to presence of flood water.</t>
  </si>
  <si>
    <t>Road depots (e.g. Dublin Tunnel Control Building) may be vulnerable to flooding impacts if buildings located within area at risk from surface water flooding. Impacts include inundation of buildings with floodwater, damage to electrics and M&amp;E equipment. Access routes and car parks may also be limited due to presence of flood water.</t>
  </si>
  <si>
    <t>Buildings are susceptible to overheating if they don't have cooling/shading in place - with the potential consequence of not being at a comfortable temperature for workers. Might affect M&amp;E equipment in the building, especially in server rooms that are prone to overheating. Could also cause pavement damage to access routes and car parks.</t>
  </si>
  <si>
    <t>Need to remain at comfortable temperature for workers. Likely to have suitable heating units. See pavement for potential impacts to access routes and car parks.</t>
  </si>
  <si>
    <t>Expect asset to be destroyed if exposed to wildfire. However, exposure is assumed to be low across baseline and future. Impacts expected to be mitigated by H&amp;S processes in place. See pavement for potential impacts to access routes and car parks.</t>
  </si>
  <si>
    <t>Limited perceived vulnerability beyond cleaning/wash-down of facilities being affected by reduced water availability.</t>
  </si>
  <si>
    <t>Aspects of buildings (facades, louvres etc) might be vulnerable, but do not expect structure to be vulnerable.</t>
  </si>
  <si>
    <t>May impact building structure where building abuts the landslide.</t>
  </si>
  <si>
    <t>May impact building structure where building abuts the failed embankment.</t>
  </si>
  <si>
    <t>Ancillary Infrastructure</t>
  </si>
  <si>
    <t>Seating, street furniture, shelters, repair tools, etc.</t>
  </si>
  <si>
    <t>Amenity assets could undergo significant wear if experiences flooding, as well as damage due to water action and loading.</t>
  </si>
  <si>
    <t>Expect asset to be destroyed if exposed to wildfire. However, exposure is assumed to be low across baseline and future. Seating, shelter etc. likely to involve wood - therefore prone to destruction during a wildfire.</t>
  </si>
  <si>
    <t>Assets can be subject to 'wind loading' which could cause stress to the assets and potentially lead to their structural failure.</t>
  </si>
  <si>
    <t>Assets vulnerable to slope failure if located on or near are where natural landslide occurs.</t>
  </si>
  <si>
    <t>Assets vulnerable to slope failure if located on or near engineered slope.</t>
  </si>
  <si>
    <t>Weather stations</t>
  </si>
  <si>
    <t>120 across Ireland</t>
  </si>
  <si>
    <t>In the absence of location data of the weather stations, assume some to be located in areas at risk from coastal flooding given their importance for monitoring wind speeds for bridge safety. Therefore vulnerable to damage from flood water.</t>
  </si>
  <si>
    <t>In the absence of location data of the weather stations, assume some to be located in areas at risk from fluvial flooding given their importance for monitoring wind speeds for bridge safety. Therefore vulnerable to damage from flood water despite expected weather-proofing.</t>
  </si>
  <si>
    <t>Anticipate resilient to high temperatures due to the nature of the weather-measuring asset.</t>
  </si>
  <si>
    <t>In the absence of location data of the weather stations, assume some to be located in areas at risk from wildfires. Unlikely that weather stations would have fireproofing.</t>
  </si>
  <si>
    <t>Anticipate resilient due to the nature of the weather-measuring asset.</t>
  </si>
  <si>
    <t>If struck would damage electronics.</t>
  </si>
  <si>
    <t xml:space="preserve">Heavy hail could damage weather instruments and boxes. </t>
  </si>
  <si>
    <t>Service areas</t>
  </si>
  <si>
    <t>Car parks. Building, pavement, ancillary infrastructure and planting impacts captured elsewhere.</t>
  </si>
  <si>
    <t>Freeze-thaw can cause existing snowmelt or rainwater to enter any existing cracks and cause further crack expansion leading to pavement deterioration.</t>
  </si>
  <si>
    <t>Wildfires can cause pavement to crack and wear.</t>
  </si>
  <si>
    <t>Sensitivity</t>
  </si>
  <si>
    <t>Exposure</t>
  </si>
  <si>
    <t>Vulnerability</t>
  </si>
  <si>
    <t>Highest score</t>
  </si>
  <si>
    <t>Highest rating</t>
  </si>
  <si>
    <t>Flooding (fluvial / river)</t>
  </si>
  <si>
    <t>Flooding (pluvial / surface water)</t>
  </si>
  <si>
    <t>Extreme cold (including freeze-thaw cycles)</t>
  </si>
  <si>
    <t xml:space="preserve">Vulnerability </t>
  </si>
  <si>
    <t>Prioritisation</t>
  </si>
  <si>
    <t>Key</t>
  </si>
  <si>
    <t>Low priority, under watching brief</t>
  </si>
  <si>
    <t>UWB</t>
  </si>
  <si>
    <t>Medium priority, under watching brief</t>
  </si>
  <si>
    <t>Medium priority, being taking forward</t>
  </si>
  <si>
    <t>MP</t>
  </si>
  <si>
    <t>High priority, being taken forward</t>
  </si>
  <si>
    <t>HP</t>
  </si>
  <si>
    <t>Climate variable</t>
  </si>
  <si>
    <t>Justification</t>
  </si>
  <si>
    <t>Clear link between asset and hazard, benefit from furher investigation.</t>
  </si>
  <si>
    <t>Understood that sections of National Road Network can be affected by groundwater flooding. Further need to improve understanding of vulnerability and risk to network from this hazard.</t>
  </si>
  <si>
    <t>Useful to further consider impacts of drought on pavement damage.</t>
  </si>
  <si>
    <t>Damage to pavement from extreme heat will be a proxy for damage to road markings.</t>
  </si>
  <si>
    <t>Buried assets (e.g. ducting) likely to be affected by groundwater flooding events.</t>
  </si>
  <si>
    <t>Benefits from building the understanding of extreme heat impacts on road lighting.</t>
  </si>
  <si>
    <t>Typically, these assets are resilient to such impacts, and therefore will be kept on a watching brief</t>
  </si>
  <si>
    <t>Buried assets (e.g. ducting) not affected by wind.</t>
  </si>
  <si>
    <t>Consequence of damage to assets could be significant.</t>
  </si>
  <si>
    <t>It has been highlighted that structures could be impacted by extreme heat, and as they are a 'critical' asset then they are being brought forward for risk assessment.</t>
  </si>
  <si>
    <t>It has been highlighted that structures could be impacted by extreme cold, and as they are a 'critical' asset then they are being brought forward for risk assessment.</t>
  </si>
  <si>
    <t>Extreme heat impacts on tunnels is not considered significant, so will be kept under a watching brief</t>
  </si>
  <si>
    <t>Vulnerability perceived to be minimal from drought.</t>
  </si>
  <si>
    <t>Anticipate built-in resilience.</t>
  </si>
  <si>
    <t>Important to consider species resilience to hotter climate - but note this may be captured in 'Land' assessment.</t>
  </si>
  <si>
    <t>Anticipate impacts will be captured in more detail within 'Land' assessment.</t>
  </si>
  <si>
    <t>Benefits from understanding where road depots are and whether they are situated within areas at risk from groundwater flooding.</t>
  </si>
  <si>
    <t>Not clear on buildings' capacity to cope during hot days, benefit from further investigation.</t>
  </si>
  <si>
    <t>Safety consequence from façade damage could be significant.</t>
  </si>
  <si>
    <t>Assumed lower consequence than impacts to other assets.</t>
  </si>
  <si>
    <t>Lower consequence than other assets.</t>
  </si>
  <si>
    <t>Weather stations are likely located at height, so less vulnerable to groundwater flooding than other assets.</t>
  </si>
  <si>
    <t>Benefits from understanding where service areas are and whether they are situated within areas at risk from groundwater flooding.</t>
  </si>
  <si>
    <t>Similar driver/mechanism to 'kerbs, footways and paved area' group, but lower consequence.</t>
  </si>
  <si>
    <t>Sensitivity and Exposure Ratings</t>
  </si>
  <si>
    <t>Rating</t>
  </si>
  <si>
    <t>Score</t>
  </si>
  <si>
    <t>High</t>
  </si>
  <si>
    <t>Medium</t>
  </si>
  <si>
    <t>Low</t>
  </si>
  <si>
    <t>Vulnerability Ratings</t>
  </si>
  <si>
    <t>Confidence Ratings</t>
  </si>
  <si>
    <t>ITS, Traffic Control and Communication</t>
  </si>
  <si>
    <t>Natural landslides and slope failures beyond road boundaries</t>
  </si>
  <si>
    <t>All assets being kept under watching brief for wildfire due to low risk of exposure currently and limited data available.</t>
  </si>
  <si>
    <t>Consequence of damage to assets could disrupt operations.</t>
  </si>
  <si>
    <t>Consequence of damage to assests as a result of landslides or slope failure could be significant.</t>
  </si>
  <si>
    <t>Assets under watching brief due to low risk of damage and limited data available.</t>
  </si>
  <si>
    <t>Where events occur, can cause damage to/ destroy all assets.</t>
  </si>
  <si>
    <t>Less likely to have been designed to modern design standards. If drainage is insufficient to remove flood water, pluvial flooding can cause premature failure of pavements. Water infiltration can also lead to potholes.</t>
  </si>
  <si>
    <t>No major impact perceived to tunnels with groundwater flooding.</t>
  </si>
  <si>
    <t>In the absence of location data of the weather stations, assume some to be located in areas at risk of groundwater flooding given their importance for monitoring wind speeds for bridge safety. Therefore vulnerable to damage from flood water despite expected weather-proofing.</t>
  </si>
  <si>
    <t>Amenity assets could undergo wear if exposed to groundwater flooding, as well as damage due to water action and loading.</t>
  </si>
  <si>
    <t>Assets not likely to undergo wear if exposed to groundwater flooding.</t>
  </si>
  <si>
    <t>Assets not likely to be impacted if exposed to groundwater flooding.</t>
  </si>
  <si>
    <t>Assets not likely to be damaged if exposed to groundwater flooding.</t>
  </si>
  <si>
    <t>Past groundwater flood maps for Ireland show evidence of events in central/west Ireland, around Galway. Where grouondwater flooding occurs, may cause premature deterioration of pavements.</t>
  </si>
  <si>
    <t>Drainage system capacities could be exceeded by inundation of groundwater. This can cause the exceedance of the hydraulic capacity which will severely reduce performance of drainage assets, with cascading impacts to road surface safety. Could also lead to surcharging and erosion of soil material through pipe joints with the risk of hydraulic jacking.</t>
  </si>
  <si>
    <t>Cascading impacts on geotechnical assets could occur if destabilised by groundwater flooding from high water tables, causing premature deterioration of the assets. Also considering the cascading impacts from drainage assets.</t>
  </si>
  <si>
    <t>Damage to utilities (e.g. underground ducting pipes) from groundwater flooding could have cascading impacts on the day-to-day running of the national road network.</t>
  </si>
  <si>
    <t>Road depots (e.g. Dublin Tunnel Control Building) may be vulnerable to flooding impacts if buildings or their critical assets at risk from groundwater flooding (e.g. located within basements). Impacts include inundation of buildings with floodwater, damage to electrics and M&amp;E equipment. Access routes and car parks may also be limited due to presence of flood water.</t>
  </si>
  <si>
    <t>Potential premature deterioration of pavements. Access routes and car parks may also be limited due to presence of flood water.</t>
  </si>
  <si>
    <t>Where events occur, damage to the assets is not expected. May impact visibility of network users.</t>
  </si>
  <si>
    <t>All assets have potential to be affected by coastal flooding, therefore they are being taken forward for a more detailed assessment.</t>
  </si>
  <si>
    <t xml:space="preserve">Dublin Port Tunnel near the coast, so screening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</si>
</sst>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font>
    <font>
      <sz val="11"/>
      <name val="Calibri"/>
      <family val="1"/>
      <scheme val="minor"/>
    </font>
    <font>
      <sz val="10"/>
      <name val="Arial"/>
      <family val="2"/>
    </font>
    <font>
      <b/>
      <sz val="11"/>
      <color rgb="FF152B58"/>
      <name val="Arial"/>
      <family val="2"/>
    </font>
    <font>
      <sz val="11"/>
      <color rgb="FF152B58"/>
      <name val="Arial"/>
      <family val="2"/>
    </font>
    <font>
      <b/>
      <sz val="22"/>
      <color rgb="FF152B58"/>
      <name val="Arial"/>
      <family val="2"/>
    </font>
    <font>
      <sz val="18"/>
      <color rgb="FF152B58"/>
      <name val="Arial"/>
      <family val="2"/>
    </font>
    <font>
      <sz val="8"/>
      <name val="Arial"/>
      <family val="2"/>
    </font>
    <font>
      <i/>
      <sz val="11"/>
      <color rgb="FF152B58"/>
      <name val="Arial"/>
      <family val="2"/>
    </font>
    <font>
      <sz val="11"/>
      <name val="Arial"/>
      <family val="2"/>
    </font>
    <font>
      <u/>
      <sz val="11"/>
      <color theme="10"/>
      <name val="Arial"/>
      <family val="2"/>
    </font>
    <font>
      <b/>
      <sz val="11"/>
      <name val="Arial"/>
      <family val="2"/>
    </font>
    <font>
      <b/>
      <sz val="22"/>
      <name val="Arial"/>
      <family val="2"/>
    </font>
    <font>
      <i/>
      <sz val="9"/>
      <name val="Arial"/>
      <family val="2"/>
    </font>
    <font>
      <sz val="10.5"/>
      <name val="Segoe UI"/>
      <family val="2"/>
    </font>
    <font>
      <u/>
      <sz val="11"/>
      <name val="Arial"/>
      <family val="2"/>
    </font>
    <font>
      <sz val="12"/>
      <name val="Times New Roman"/>
      <family val="1"/>
    </font>
    <font>
      <b/>
      <sz val="26"/>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rgb="FFFF9966"/>
        <bgColor indexed="64"/>
      </patternFill>
    </fill>
    <fill>
      <patternFill patternType="solid">
        <fgColor theme="9" tint="0.59999389629810485"/>
        <bgColor indexed="64"/>
      </patternFill>
    </fill>
    <fill>
      <patternFill patternType="solid">
        <fgColor rgb="FF68CEF2"/>
        <bgColor indexed="64"/>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6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0" fontId="2" fillId="0" borderId="0"/>
    <xf numFmtId="0" fontId="10" fillId="0" borderId="0" applyNumberFormat="0" applyFill="0" applyBorder="0" applyAlignment="0" applyProtection="0"/>
  </cellStyleXfs>
  <cellXfs count="175">
    <xf numFmtId="0" fontId="0" fillId="0" borderId="0" xfId="0"/>
    <xf numFmtId="0" fontId="4" fillId="0" borderId="0" xfId="0" applyFont="1"/>
    <xf numFmtId="0" fontId="4" fillId="3" borderId="14" xfId="0" applyFont="1" applyFill="1" applyBorder="1"/>
    <xf numFmtId="0" fontId="3" fillId="0" borderId="0" xfId="0" applyFont="1"/>
    <xf numFmtId="0" fontId="4" fillId="0" borderId="12" xfId="0" applyFont="1" applyBorder="1"/>
    <xf numFmtId="0" fontId="4" fillId="0" borderId="13" xfId="0" applyFont="1" applyBorder="1"/>
    <xf numFmtId="0" fontId="4" fillId="2" borderId="14" xfId="0" applyFont="1" applyFill="1" applyBorder="1"/>
    <xf numFmtId="0" fontId="4" fillId="4" borderId="16" xfId="0" applyFont="1" applyFill="1" applyBorder="1"/>
    <xf numFmtId="0" fontId="4" fillId="0" borderId="19" xfId="0" applyFont="1" applyBorder="1"/>
    <xf numFmtId="0" fontId="4" fillId="2" borderId="15" xfId="0" applyFont="1" applyFill="1" applyBorder="1"/>
    <xf numFmtId="0" fontId="4" fillId="3" borderId="15" xfId="0" applyFont="1" applyFill="1" applyBorder="1"/>
    <xf numFmtId="0" fontId="4" fillId="0" borderId="18" xfId="0" applyFont="1" applyBorder="1"/>
    <xf numFmtId="0" fontId="4" fillId="4" borderId="17" xfId="0" applyFont="1" applyFill="1" applyBorder="1"/>
    <xf numFmtId="0" fontId="4" fillId="6" borderId="0" xfId="0" applyFont="1" applyFill="1"/>
    <xf numFmtId="0" fontId="6" fillId="6" borderId="0" xfId="0" applyFont="1" applyFill="1"/>
    <xf numFmtId="0" fontId="4" fillId="5" borderId="1" xfId="0" applyFont="1" applyFill="1" applyBorder="1"/>
    <xf numFmtId="0" fontId="3" fillId="6" borderId="0" xfId="0" applyFont="1" applyFill="1"/>
    <xf numFmtId="0" fontId="4" fillId="6" borderId="0" xfId="0" applyFont="1" applyFill="1" applyAlignment="1">
      <alignment wrapText="1"/>
    </xf>
    <xf numFmtId="0" fontId="3" fillId="6" borderId="0" xfId="0" applyFont="1" applyFill="1" applyAlignment="1">
      <alignment wrapText="1"/>
    </xf>
    <xf numFmtId="0" fontId="5" fillId="6" borderId="0" xfId="0" applyFont="1" applyFill="1" applyAlignment="1">
      <alignment horizontal="left"/>
    </xf>
    <xf numFmtId="0" fontId="5" fillId="6" borderId="0" xfId="0" applyFont="1" applyFill="1"/>
    <xf numFmtId="0" fontId="4" fillId="0" borderId="14" xfId="0" applyFont="1" applyBorder="1"/>
    <xf numFmtId="0" fontId="4" fillId="0" borderId="16" xfId="0" applyFont="1" applyBorder="1"/>
    <xf numFmtId="0" fontId="4" fillId="4" borderId="15" xfId="0" applyFont="1" applyFill="1" applyBorder="1"/>
    <xf numFmtId="0" fontId="4" fillId="2" borderId="17" xfId="0" applyFont="1" applyFill="1" applyBorder="1"/>
    <xf numFmtId="0" fontId="4" fillId="6" borderId="0" xfId="0" applyFont="1" applyFill="1" applyAlignment="1">
      <alignment horizontal="left" wrapText="1"/>
    </xf>
    <xf numFmtId="0" fontId="3" fillId="6" borderId="0" xfId="0" applyFont="1" applyFill="1" applyAlignment="1">
      <alignment horizontal="left" wrapText="1"/>
    </xf>
    <xf numFmtId="0" fontId="4" fillId="6" borderId="12" xfId="0" applyFont="1" applyFill="1" applyBorder="1" applyAlignment="1">
      <alignment horizontal="left" wrapText="1"/>
    </xf>
    <xf numFmtId="0" fontId="4" fillId="6" borderId="19" xfId="0" applyFont="1" applyFill="1" applyBorder="1" applyAlignment="1">
      <alignment horizontal="left" wrapText="1"/>
    </xf>
    <xf numFmtId="0" fontId="4" fillId="6" borderId="19" xfId="0" applyFont="1" applyFill="1" applyBorder="1"/>
    <xf numFmtId="0" fontId="4" fillId="6" borderId="14" xfId="0" applyFont="1" applyFill="1" applyBorder="1"/>
    <xf numFmtId="0" fontId="4" fillId="6" borderId="15" xfId="0" applyFont="1" applyFill="1" applyBorder="1"/>
    <xf numFmtId="0" fontId="3" fillId="6" borderId="14" xfId="0" applyFont="1" applyFill="1" applyBorder="1"/>
    <xf numFmtId="0" fontId="4" fillId="0" borderId="0" xfId="0" applyFont="1" applyAlignment="1">
      <alignment wrapText="1"/>
    </xf>
    <xf numFmtId="0" fontId="4" fillId="6" borderId="15" xfId="0" applyFont="1" applyFill="1" applyBorder="1" applyAlignment="1">
      <alignment wrapText="1"/>
    </xf>
    <xf numFmtId="0" fontId="4" fillId="6" borderId="0" xfId="0" applyFont="1" applyFill="1" applyAlignment="1">
      <alignment horizontal="left" vertical="top" wrapText="1"/>
    </xf>
    <xf numFmtId="0" fontId="4" fillId="6" borderId="14" xfId="0" applyFont="1" applyFill="1" applyBorder="1" applyAlignment="1">
      <alignment wrapText="1"/>
    </xf>
    <xf numFmtId="0" fontId="4" fillId="6" borderId="13" xfId="0" applyFont="1" applyFill="1" applyBorder="1" applyAlignment="1">
      <alignment horizontal="left" wrapText="1"/>
    </xf>
    <xf numFmtId="0" fontId="3" fillId="6" borderId="19" xfId="0" applyFont="1" applyFill="1" applyBorder="1" applyAlignment="1">
      <alignment horizontal="left" wrapText="1"/>
    </xf>
    <xf numFmtId="0" fontId="3" fillId="6" borderId="13" xfId="0" applyFont="1" applyFill="1" applyBorder="1" applyAlignment="1">
      <alignment horizontal="left" wrapText="1"/>
    </xf>
    <xf numFmtId="0" fontId="3" fillId="6" borderId="15" xfId="0" applyFont="1" applyFill="1" applyBorder="1" applyAlignment="1">
      <alignment wrapText="1"/>
    </xf>
    <xf numFmtId="0" fontId="4" fillId="6" borderId="16" xfId="0" applyFont="1" applyFill="1" applyBorder="1"/>
    <xf numFmtId="0" fontId="4" fillId="6" borderId="18" xfId="0" applyFont="1" applyFill="1" applyBorder="1"/>
    <xf numFmtId="0" fontId="4" fillId="6" borderId="17" xfId="0" applyFont="1" applyFill="1" applyBorder="1"/>
    <xf numFmtId="0" fontId="3" fillId="6" borderId="0" xfId="0" applyFont="1" applyFill="1" applyAlignment="1">
      <alignment horizontal="left" vertical="top" wrapText="1"/>
    </xf>
    <xf numFmtId="0" fontId="3" fillId="6" borderId="12" xfId="0" applyFont="1" applyFill="1" applyBorder="1" applyAlignment="1">
      <alignment horizontal="left" vertical="top"/>
    </xf>
    <xf numFmtId="0" fontId="4" fillId="6" borderId="14" xfId="0" applyFont="1" applyFill="1" applyBorder="1" applyAlignment="1">
      <alignment horizontal="left" wrapText="1"/>
    </xf>
    <xf numFmtId="0" fontId="9" fillId="0" borderId="9" xfId="0" applyFont="1" applyBorder="1"/>
    <xf numFmtId="0" fontId="9" fillId="0" borderId="1" xfId="0" applyFont="1" applyBorder="1"/>
    <xf numFmtId="0" fontId="9" fillId="0" borderId="0" xfId="0" applyFont="1"/>
    <xf numFmtId="0" fontId="11" fillId="5" borderId="1" xfId="0" applyFont="1" applyFill="1" applyBorder="1" applyAlignment="1">
      <alignment horizontal="center" wrapText="1"/>
    </xf>
    <xf numFmtId="0" fontId="11" fillId="5" borderId="5" xfId="0" applyFont="1" applyFill="1" applyBorder="1" applyAlignment="1">
      <alignment horizontal="center" wrapText="1"/>
    </xf>
    <xf numFmtId="0" fontId="11" fillId="5" borderId="7" xfId="0" applyFont="1" applyFill="1" applyBorder="1" applyAlignment="1">
      <alignment horizont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11" fillId="5" borderId="4" xfId="0" applyFont="1" applyFill="1" applyBorder="1" applyAlignment="1">
      <alignment horizontal="center" wrapText="1"/>
    </xf>
    <xf numFmtId="0" fontId="11" fillId="5" borderId="6" xfId="0" applyFont="1" applyFill="1" applyBorder="1" applyAlignment="1">
      <alignment horizontal="center" wrapText="1"/>
    </xf>
    <xf numFmtId="0" fontId="9" fillId="0" borderId="4" xfId="0" applyFont="1" applyBorder="1"/>
    <xf numFmtId="0" fontId="9" fillId="0" borderId="2" xfId="0" applyFont="1" applyBorder="1" applyAlignment="1">
      <alignment wrapText="1"/>
    </xf>
    <xf numFmtId="0" fontId="9" fillId="0" borderId="6" xfId="0" applyFont="1" applyBorder="1"/>
    <xf numFmtId="0" fontId="11" fillId="5" borderId="32" xfId="0" applyFont="1" applyFill="1" applyBorder="1" applyAlignment="1">
      <alignment horizontal="center" wrapText="1"/>
    </xf>
    <xf numFmtId="0" fontId="9" fillId="0" borderId="10" xfId="0" applyFont="1" applyBorder="1" applyAlignment="1">
      <alignment vertical="top" wrapText="1"/>
    </xf>
    <xf numFmtId="0" fontId="11" fillId="5" borderId="44" xfId="0" applyFont="1" applyFill="1" applyBorder="1"/>
    <xf numFmtId="0" fontId="11" fillId="5" borderId="24" xfId="0" applyFont="1" applyFill="1" applyBorder="1"/>
    <xf numFmtId="0" fontId="11" fillId="5" borderId="26" xfId="0" applyFont="1" applyFill="1" applyBorder="1"/>
    <xf numFmtId="0" fontId="11" fillId="5" borderId="23" xfId="0" applyFont="1" applyFill="1" applyBorder="1"/>
    <xf numFmtId="0" fontId="11" fillId="5" borderId="25" xfId="0" applyFont="1" applyFill="1" applyBorder="1"/>
    <xf numFmtId="0" fontId="9" fillId="0" borderId="27" xfId="0" applyFont="1" applyBorder="1"/>
    <xf numFmtId="0" fontId="9" fillId="0" borderId="10" xfId="0" applyFont="1" applyBorder="1"/>
    <xf numFmtId="0" fontId="9" fillId="0" borderId="42" xfId="0" applyFont="1" applyBorder="1"/>
    <xf numFmtId="0" fontId="9" fillId="0" borderId="11" xfId="0" applyFont="1" applyBorder="1"/>
    <xf numFmtId="0" fontId="9" fillId="0" borderId="38" xfId="0" applyFont="1" applyBorder="1"/>
    <xf numFmtId="0" fontId="9" fillId="0" borderId="7" xfId="0" applyFont="1" applyBorder="1"/>
    <xf numFmtId="0" fontId="9" fillId="0" borderId="22" xfId="0" applyFont="1" applyBorder="1"/>
    <xf numFmtId="0" fontId="9" fillId="0" borderId="8" xfId="0" applyFont="1" applyBorder="1"/>
    <xf numFmtId="0" fontId="12" fillId="6" borderId="0" xfId="0" applyFont="1" applyFill="1"/>
    <xf numFmtId="0" fontId="13" fillId="7" borderId="0" xfId="0" applyFont="1" applyFill="1" applyAlignment="1">
      <alignment vertical="center"/>
    </xf>
    <xf numFmtId="0" fontId="13" fillId="0" borderId="0" xfId="0" applyFont="1" applyAlignment="1">
      <alignment vertical="center"/>
    </xf>
    <xf numFmtId="0" fontId="13" fillId="0" borderId="0" xfId="0" applyFont="1" applyAlignment="1">
      <alignment vertical="center" wrapText="1"/>
    </xf>
    <xf numFmtId="0" fontId="9" fillId="0" borderId="0" xfId="0" applyFont="1" applyAlignment="1">
      <alignment wrapText="1"/>
    </xf>
    <xf numFmtId="0" fontId="14" fillId="0" borderId="0" xfId="0" applyFont="1" applyAlignment="1">
      <alignment vertical="center"/>
    </xf>
    <xf numFmtId="0" fontId="9" fillId="0" borderId="1" xfId="0" applyFont="1" applyBorder="1" applyAlignment="1">
      <alignment wrapText="1"/>
    </xf>
    <xf numFmtId="0" fontId="15" fillId="0" borderId="1" xfId="3" applyFont="1" applyBorder="1" applyAlignment="1">
      <alignment wrapText="1"/>
    </xf>
    <xf numFmtId="0" fontId="11" fillId="5" borderId="24" xfId="0" applyFont="1" applyFill="1" applyBorder="1" applyAlignment="1">
      <alignment wrapText="1"/>
    </xf>
    <xf numFmtId="0" fontId="11" fillId="5" borderId="54" xfId="0" applyFont="1" applyFill="1" applyBorder="1"/>
    <xf numFmtId="0" fontId="9" fillId="0" borderId="10" xfId="0" applyFont="1" applyBorder="1" applyAlignment="1">
      <alignment wrapText="1"/>
    </xf>
    <xf numFmtId="0" fontId="9" fillId="0" borderId="55" xfId="0" applyFont="1" applyBorder="1"/>
    <xf numFmtId="0" fontId="9" fillId="0" borderId="7" xfId="0" applyFont="1" applyBorder="1" applyAlignment="1">
      <alignment wrapText="1"/>
    </xf>
    <xf numFmtId="0" fontId="9" fillId="0" borderId="34" xfId="0" applyFont="1" applyBorder="1"/>
    <xf numFmtId="0" fontId="16" fillId="0" borderId="0" xfId="0" applyFont="1" applyAlignment="1">
      <alignment vertical="center" wrapText="1"/>
    </xf>
    <xf numFmtId="0" fontId="11" fillId="5" borderId="9" xfId="0" applyFont="1" applyFill="1" applyBorder="1" applyAlignment="1">
      <alignment horizontal="center" wrapText="1"/>
    </xf>
    <xf numFmtId="0" fontId="11" fillId="5" borderId="10" xfId="0" applyFont="1" applyFill="1" applyBorder="1" applyAlignment="1">
      <alignment horizontal="center" wrapText="1"/>
    </xf>
    <xf numFmtId="0" fontId="11" fillId="5" borderId="11" xfId="0" applyFont="1" applyFill="1" applyBorder="1" applyAlignment="1">
      <alignment horizontal="center" wrapText="1"/>
    </xf>
    <xf numFmtId="0" fontId="9" fillId="0" borderId="4" xfId="0" applyFont="1" applyBorder="1" applyAlignment="1">
      <alignment horizontal="center" vertical="center"/>
    </xf>
    <xf numFmtId="0" fontId="11" fillId="5" borderId="46" xfId="0" applyFont="1" applyFill="1" applyBorder="1"/>
    <xf numFmtId="0" fontId="11" fillId="5" borderId="44" xfId="0" applyFont="1" applyFill="1" applyBorder="1" applyAlignment="1">
      <alignment horizontal="center" wrapText="1"/>
    </xf>
    <xf numFmtId="0" fontId="11" fillId="5" borderId="24" xfId="0" applyFont="1" applyFill="1" applyBorder="1" applyAlignment="1">
      <alignment horizontal="center" wrapText="1"/>
    </xf>
    <xf numFmtId="0" fontId="11" fillId="5" borderId="25" xfId="0" applyFont="1" applyFill="1" applyBorder="1" applyAlignment="1">
      <alignment horizontal="center" wrapText="1"/>
    </xf>
    <xf numFmtId="0" fontId="11" fillId="5" borderId="23" xfId="0" applyFont="1" applyFill="1" applyBorder="1" applyAlignment="1">
      <alignment horizontal="center" wrapText="1"/>
    </xf>
    <xf numFmtId="0" fontId="9" fillId="3" borderId="1" xfId="0" applyFont="1" applyFill="1" applyBorder="1" applyAlignment="1">
      <alignment horizontal="left" wrapText="1"/>
    </xf>
    <xf numFmtId="0" fontId="9" fillId="0" borderId="1" xfId="0" applyFont="1" applyBorder="1" applyAlignment="1">
      <alignment horizontal="left" vertical="center" wrapText="1"/>
    </xf>
    <xf numFmtId="0" fontId="9" fillId="9" borderId="1" xfId="0" applyFont="1" applyFill="1" applyBorder="1" applyAlignment="1">
      <alignment horizontal="left" wrapText="1"/>
    </xf>
    <xf numFmtId="0" fontId="11" fillId="5" borderId="39" xfId="0" applyFont="1" applyFill="1" applyBorder="1" applyAlignment="1">
      <alignment horizontal="center" wrapText="1"/>
    </xf>
    <xf numFmtId="0" fontId="9" fillId="0" borderId="1" xfId="0" applyFont="1" applyBorder="1" applyAlignment="1">
      <alignment vertical="top" wrapText="1"/>
    </xf>
    <xf numFmtId="0" fontId="9" fillId="0" borderId="2" xfId="0" applyFont="1" applyBorder="1"/>
    <xf numFmtId="0" fontId="9" fillId="0" borderId="57" xfId="0" applyFont="1" applyBorder="1"/>
    <xf numFmtId="0" fontId="11" fillId="0" borderId="0" xfId="0" applyFont="1"/>
    <xf numFmtId="0" fontId="9" fillId="4" borderId="0" xfId="0" applyFont="1" applyFill="1" applyAlignment="1">
      <alignment wrapText="1"/>
    </xf>
    <xf numFmtId="0" fontId="9" fillId="9" borderId="0" xfId="0" applyFont="1" applyFill="1" applyAlignment="1">
      <alignment wrapText="1"/>
    </xf>
    <xf numFmtId="0" fontId="9" fillId="3" borderId="0" xfId="0" applyFont="1" applyFill="1" applyAlignment="1">
      <alignment wrapText="1"/>
    </xf>
    <xf numFmtId="0" fontId="9" fillId="8" borderId="0" xfId="0" applyFont="1" applyFill="1" applyAlignment="1">
      <alignment wrapText="1"/>
    </xf>
    <xf numFmtId="0" fontId="11" fillId="5" borderId="62" xfId="0" applyFont="1" applyFill="1" applyBorder="1" applyAlignment="1">
      <alignment horizontal="center" wrapText="1"/>
    </xf>
    <xf numFmtId="0" fontId="11" fillId="5" borderId="63" xfId="0" applyFont="1" applyFill="1" applyBorder="1" applyAlignment="1">
      <alignment horizontal="center" wrapText="1"/>
    </xf>
    <xf numFmtId="0" fontId="9" fillId="4" borderId="1" xfId="0" applyFont="1" applyFill="1" applyBorder="1"/>
    <xf numFmtId="0" fontId="4" fillId="6" borderId="0" xfId="0" applyFont="1" applyFill="1" applyAlignment="1">
      <alignment horizontal="left" wrapText="1"/>
    </xf>
    <xf numFmtId="0" fontId="3" fillId="6" borderId="16" xfId="0" applyFont="1" applyFill="1" applyBorder="1" applyAlignment="1">
      <alignment horizontal="left" wrapText="1"/>
    </xf>
    <xf numFmtId="0" fontId="3" fillId="6" borderId="18" xfId="0" applyFont="1" applyFill="1" applyBorder="1" applyAlignment="1">
      <alignment horizontal="left" wrapText="1"/>
    </xf>
    <xf numFmtId="0" fontId="3" fillId="6" borderId="17" xfId="0" applyFont="1" applyFill="1" applyBorder="1" applyAlignment="1">
      <alignment horizontal="left" wrapText="1"/>
    </xf>
    <xf numFmtId="0" fontId="3" fillId="6" borderId="0" xfId="0" applyFont="1" applyFill="1" applyAlignment="1">
      <alignment horizontal="left" wrapText="1"/>
    </xf>
    <xf numFmtId="0" fontId="9" fillId="0" borderId="39" xfId="0" applyFont="1" applyBorder="1" applyAlignment="1">
      <alignment horizontal="left" vertical="top" wrapText="1"/>
    </xf>
    <xf numFmtId="0" fontId="9" fillId="0" borderId="10" xfId="0" applyFont="1" applyBorder="1" applyAlignment="1">
      <alignment horizontal="left" vertical="top" wrapText="1"/>
    </xf>
    <xf numFmtId="0" fontId="9" fillId="0" borderId="41" xfId="0" applyFont="1" applyBorder="1" applyAlignment="1">
      <alignment horizontal="left" vertical="top" wrapText="1"/>
    </xf>
    <xf numFmtId="0" fontId="11" fillId="5" borderId="47" xfId="0" applyFont="1" applyFill="1" applyBorder="1" applyAlignment="1">
      <alignment horizontal="center" wrapText="1"/>
    </xf>
    <xf numFmtId="0" fontId="11" fillId="5" borderId="32" xfId="0" applyFont="1" applyFill="1" applyBorder="1" applyAlignment="1">
      <alignment horizontal="center" wrapText="1"/>
    </xf>
    <xf numFmtId="0" fontId="11" fillId="5" borderId="33" xfId="0" applyFont="1" applyFill="1" applyBorder="1" applyAlignment="1">
      <alignment horizontal="center" wrapText="1"/>
    </xf>
    <xf numFmtId="0" fontId="11" fillId="5" borderId="48" xfId="0" applyFont="1" applyFill="1" applyBorder="1" applyAlignment="1">
      <alignment horizontal="center"/>
    </xf>
    <xf numFmtId="0" fontId="11" fillId="5" borderId="49" xfId="0" applyFont="1" applyFill="1" applyBorder="1" applyAlignment="1">
      <alignment horizontal="center"/>
    </xf>
    <xf numFmtId="0" fontId="11" fillId="5" borderId="59" xfId="0" applyFont="1" applyFill="1" applyBorder="1" applyAlignment="1">
      <alignment horizontal="center"/>
    </xf>
    <xf numFmtId="0" fontId="11" fillId="5" borderId="20" xfId="0" applyFont="1" applyFill="1" applyBorder="1" applyAlignment="1">
      <alignment horizontal="center" wrapText="1"/>
    </xf>
    <xf numFmtId="0" fontId="11" fillId="5" borderId="22" xfId="0" applyFont="1" applyFill="1" applyBorder="1" applyAlignment="1">
      <alignment horizontal="center"/>
    </xf>
    <xf numFmtId="0" fontId="11" fillId="5" borderId="34" xfId="0" applyFont="1" applyFill="1" applyBorder="1" applyAlignment="1">
      <alignment horizontal="center"/>
    </xf>
    <xf numFmtId="0" fontId="11" fillId="5" borderId="38" xfId="0" applyFont="1" applyFill="1" applyBorder="1" applyAlignment="1">
      <alignment horizontal="center"/>
    </xf>
    <xf numFmtId="0" fontId="11" fillId="5" borderId="21" xfId="0" applyFont="1" applyFill="1" applyBorder="1" applyAlignment="1">
      <alignment horizontal="center"/>
    </xf>
    <xf numFmtId="0" fontId="11" fillId="5" borderId="36" xfId="0" applyFont="1" applyFill="1" applyBorder="1" applyAlignment="1">
      <alignment horizontal="center"/>
    </xf>
    <xf numFmtId="0" fontId="11" fillId="5" borderId="31" xfId="0" applyFont="1" applyFill="1" applyBorder="1" applyAlignment="1">
      <alignment horizontal="center"/>
    </xf>
    <xf numFmtId="0" fontId="11" fillId="5" borderId="50" xfId="0" applyFont="1" applyFill="1" applyBorder="1" applyAlignment="1">
      <alignment horizontal="center"/>
    </xf>
    <xf numFmtId="0" fontId="11" fillId="5" borderId="58" xfId="0" applyFont="1" applyFill="1" applyBorder="1" applyAlignment="1">
      <alignment horizontal="center"/>
    </xf>
    <xf numFmtId="0" fontId="11" fillId="5" borderId="28" xfId="0" applyFont="1" applyFill="1" applyBorder="1" applyAlignment="1">
      <alignment horizontal="center"/>
    </xf>
    <xf numFmtId="0" fontId="11" fillId="5" borderId="37" xfId="0" applyFont="1" applyFill="1" applyBorder="1" applyAlignment="1">
      <alignment horizontal="center"/>
    </xf>
    <xf numFmtId="0" fontId="11" fillId="5" borderId="45" xfId="0" applyFont="1" applyFill="1" applyBorder="1" applyAlignment="1">
      <alignment horizontal="center"/>
    </xf>
    <xf numFmtId="0" fontId="11" fillId="5" borderId="39" xfId="0" applyFont="1" applyFill="1" applyBorder="1" applyAlignment="1">
      <alignment horizontal="center" wrapText="1"/>
    </xf>
    <xf numFmtId="0" fontId="11" fillId="5" borderId="40" xfId="0" applyFont="1" applyFill="1" applyBorder="1" applyAlignment="1">
      <alignment horizontal="center"/>
    </xf>
    <xf numFmtId="0" fontId="11" fillId="5" borderId="46" xfId="0" applyFont="1" applyFill="1" applyBorder="1" applyAlignment="1">
      <alignment horizontal="center"/>
    </xf>
    <xf numFmtId="0" fontId="11" fillId="5" borderId="30" xfId="0" applyFont="1" applyFill="1" applyBorder="1" applyAlignment="1">
      <alignment horizontal="center" wrapText="1"/>
    </xf>
    <xf numFmtId="0" fontId="11" fillId="5" borderId="3" xfId="0" applyFont="1" applyFill="1" applyBorder="1" applyAlignment="1">
      <alignment horizontal="center" wrapText="1"/>
    </xf>
    <xf numFmtId="0" fontId="11" fillId="5" borderId="29" xfId="0" applyFont="1" applyFill="1" applyBorder="1" applyAlignment="1">
      <alignment horizontal="center"/>
    </xf>
    <xf numFmtId="0" fontId="11" fillId="5" borderId="43" xfId="0" applyFont="1" applyFill="1" applyBorder="1" applyAlignment="1">
      <alignment horizontal="center"/>
    </xf>
    <xf numFmtId="0" fontId="11" fillId="5" borderId="51" xfId="0" applyFont="1" applyFill="1" applyBorder="1" applyAlignment="1">
      <alignment horizontal="center" vertical="center"/>
    </xf>
    <xf numFmtId="0" fontId="11" fillId="5" borderId="52" xfId="0" applyFont="1" applyFill="1" applyBorder="1" applyAlignment="1">
      <alignment horizontal="center" vertical="center"/>
    </xf>
    <xf numFmtId="0" fontId="11" fillId="5" borderId="53" xfId="0" applyFont="1" applyFill="1" applyBorder="1" applyAlignment="1">
      <alignment horizontal="center" vertical="center"/>
    </xf>
    <xf numFmtId="0" fontId="11" fillId="5" borderId="28" xfId="0" applyFont="1" applyFill="1" applyBorder="1" applyAlignment="1">
      <alignment horizontal="center" vertical="center"/>
    </xf>
    <xf numFmtId="0" fontId="11" fillId="5" borderId="37" xfId="0" applyFont="1" applyFill="1" applyBorder="1" applyAlignment="1">
      <alignment horizontal="center" vertical="center"/>
    </xf>
    <xf numFmtId="0" fontId="11" fillId="5" borderId="45" xfId="0" applyFont="1" applyFill="1" applyBorder="1" applyAlignment="1">
      <alignment horizontal="center" vertical="center"/>
    </xf>
    <xf numFmtId="0" fontId="11" fillId="5" borderId="56" xfId="0" applyFont="1" applyFill="1" applyBorder="1" applyAlignment="1">
      <alignment horizontal="center" wrapText="1"/>
    </xf>
    <xf numFmtId="0" fontId="11" fillId="5" borderId="54" xfId="0" applyFont="1" applyFill="1" applyBorder="1" applyAlignment="1">
      <alignment horizontal="center" wrapText="1"/>
    </xf>
    <xf numFmtId="0" fontId="11" fillId="5" borderId="35" xfId="0" applyFont="1" applyFill="1" applyBorder="1" applyAlignment="1">
      <alignment horizontal="center" wrapText="1"/>
    </xf>
    <xf numFmtId="0" fontId="11" fillId="5" borderId="2" xfId="0" applyFont="1" applyFill="1" applyBorder="1" applyAlignment="1">
      <alignment horizontal="center" wrapText="1"/>
    </xf>
    <xf numFmtId="0" fontId="11" fillId="5" borderId="57" xfId="0" applyFont="1" applyFill="1" applyBorder="1" applyAlignment="1">
      <alignment horizontal="center" wrapText="1"/>
    </xf>
    <xf numFmtId="0" fontId="11" fillId="5" borderId="28" xfId="0" applyFont="1" applyFill="1" applyBorder="1"/>
    <xf numFmtId="0" fontId="11" fillId="5" borderId="37" xfId="0" applyFont="1" applyFill="1" applyBorder="1"/>
    <xf numFmtId="0" fontId="11" fillId="5" borderId="31" xfId="0" applyFont="1" applyFill="1" applyBorder="1"/>
    <xf numFmtId="0" fontId="11" fillId="5" borderId="50" xfId="0" applyFont="1" applyFill="1" applyBorder="1"/>
    <xf numFmtId="0" fontId="11" fillId="5" borderId="47" xfId="0" applyFont="1" applyFill="1" applyBorder="1" applyAlignment="1">
      <alignment horizontal="center" vertical="center"/>
    </xf>
    <xf numFmtId="0" fontId="11" fillId="5" borderId="32"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60" xfId="0" applyFont="1" applyFill="1" applyBorder="1" applyAlignment="1">
      <alignment horizontal="center" wrapText="1"/>
    </xf>
    <xf numFmtId="0" fontId="11" fillId="5" borderId="61" xfId="0" applyFont="1" applyFill="1" applyBorder="1" applyAlignment="1">
      <alignment horizontal="center" wrapText="1"/>
    </xf>
    <xf numFmtId="0" fontId="9" fillId="0" borderId="41" xfId="0" applyFont="1" applyBorder="1" applyAlignment="1">
      <alignment horizontal="center" vertical="center" wrapText="1"/>
    </xf>
    <xf numFmtId="0" fontId="9" fillId="0" borderId="10" xfId="0" applyFont="1" applyBorder="1" applyAlignment="1">
      <alignment horizontal="center" vertical="center" wrapText="1"/>
    </xf>
    <xf numFmtId="0" fontId="17" fillId="0" borderId="0" xfId="0" applyFont="1" applyAlignment="1">
      <alignment horizontal="left"/>
    </xf>
    <xf numFmtId="0" fontId="9" fillId="0" borderId="1" xfId="0" applyFont="1" applyBorder="1" applyAlignment="1">
      <alignment horizontal="left" vertical="center" wrapText="1"/>
    </xf>
    <xf numFmtId="0" fontId="9"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41" xfId="0" applyFont="1" applyBorder="1" applyAlignment="1">
      <alignment horizontal="left" vertical="center" wrapText="1"/>
    </xf>
    <xf numFmtId="0" fontId="9" fillId="0" borderId="10" xfId="0" applyFont="1" applyBorder="1" applyAlignment="1">
      <alignment horizontal="left" vertical="center" wrapText="1"/>
    </xf>
  </cellXfs>
  <cellStyles count="4">
    <cellStyle name="Hyperlink" xfId="3" builtinId="8"/>
    <cellStyle name="Normal" xfId="0" builtinId="0" customBuiltin="1"/>
    <cellStyle name="Normal 2" xfId="1" xr:uid="{3BC9F2CF-8901-4C70-95BB-124ECC97EC00}"/>
    <cellStyle name="Normal 2 2" xfId="2" xr:uid="{56E6692E-1E4C-4661-A89E-345772A97718}"/>
  </cellStyles>
  <dxfs count="53">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rgb="FFFF9966"/>
        </patternFill>
      </fill>
    </dxf>
    <dxf>
      <fill>
        <patternFill>
          <bgColor theme="4"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rgb="FFFF9966"/>
        </patternFill>
      </fill>
    </dxf>
  </dxfs>
  <tableStyles count="0" defaultTableStyle="TableStyleMedium2" defaultPivotStyle="PivotStyleLight16"/>
  <colors>
    <mruColors>
      <color rgb="FF68CEF2"/>
      <color rgb="FF152B58"/>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4</xdr:col>
      <xdr:colOff>543315</xdr:colOff>
      <xdr:row>0</xdr:row>
      <xdr:rowOff>212185</xdr:rowOff>
    </xdr:from>
    <xdr:to>
      <xdr:col>5</xdr:col>
      <xdr:colOff>734598</xdr:colOff>
      <xdr:row>2</xdr:row>
      <xdr:rowOff>29826</xdr:rowOff>
    </xdr:to>
    <xdr:pic>
      <xdr:nvPicPr>
        <xdr:cNvPr id="2" name="Picture 1" descr="See the source image">
          <a:extLst>
            <a:ext uri="{FF2B5EF4-FFF2-40B4-BE49-F238E27FC236}">
              <a16:creationId xmlns:a16="http://schemas.microsoft.com/office/drawing/2014/main" id="{54E95755-A2B4-8A3B-9BED-6CE7D023E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490" y="212185"/>
          <a:ext cx="753258" cy="427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1084462</xdr:colOff>
      <xdr:row>0</xdr:row>
      <xdr:rowOff>202829</xdr:rowOff>
    </xdr:from>
    <xdr:to>
      <xdr:col>5</xdr:col>
      <xdr:colOff>2365787</xdr:colOff>
      <xdr:row>1</xdr:row>
      <xdr:rowOff>226225</xdr:rowOff>
    </xdr:to>
    <xdr:pic>
      <xdr:nvPicPr>
        <xdr:cNvPr id="3" name="Picture 2">
          <a:extLst>
            <a:ext uri="{FF2B5EF4-FFF2-40B4-BE49-F238E27FC236}">
              <a16:creationId xmlns:a16="http://schemas.microsoft.com/office/drawing/2014/main" id="{F9207CB6-E029-F53C-2ABE-1CD1240A255F}"/>
            </a:ext>
          </a:extLst>
        </xdr:cNvPr>
        <xdr:cNvPicPr>
          <a:picLocks noChangeAspect="1"/>
        </xdr:cNvPicPr>
      </xdr:nvPicPr>
      <xdr:blipFill>
        <a:blip xmlns:r="http://schemas.openxmlformats.org/officeDocument/2006/relationships" r:embed="rId2"/>
        <a:stretch>
          <a:fillRect/>
        </a:stretch>
      </xdr:blipFill>
      <xdr:spPr>
        <a:xfrm>
          <a:off x="9142612" y="202829"/>
          <a:ext cx="1281325" cy="347246"/>
        </a:xfrm>
        <a:prstGeom prst="rect">
          <a:avLst/>
        </a:prstGeom>
      </xdr:spPr>
    </xdr:pic>
    <xdr:clientData/>
  </xdr:twoCellAnchor>
  <xdr:twoCellAnchor editAs="oneCell">
    <xdr:from>
      <xdr:col>1</xdr:col>
      <xdr:colOff>47625</xdr:colOff>
      <xdr:row>14</xdr:row>
      <xdr:rowOff>107158</xdr:rowOff>
    </xdr:from>
    <xdr:to>
      <xdr:col>9</xdr:col>
      <xdr:colOff>714375</xdr:colOff>
      <xdr:row>21</xdr:row>
      <xdr:rowOff>614520</xdr:rowOff>
    </xdr:to>
    <xdr:pic>
      <xdr:nvPicPr>
        <xdr:cNvPr id="7" name="Picture 6">
          <a:extLst>
            <a:ext uri="{FF2B5EF4-FFF2-40B4-BE49-F238E27FC236}">
              <a16:creationId xmlns:a16="http://schemas.microsoft.com/office/drawing/2014/main" id="{538B49A1-1D45-76CF-FD8A-2A088CA33CDE}"/>
            </a:ext>
          </a:extLst>
        </xdr:cNvPr>
        <xdr:cNvPicPr>
          <a:picLocks noChangeAspect="1"/>
        </xdr:cNvPicPr>
      </xdr:nvPicPr>
      <xdr:blipFill rotWithShape="1">
        <a:blip xmlns:r="http://schemas.openxmlformats.org/officeDocument/2006/relationships" r:embed="rId3"/>
        <a:srcRect b="7819"/>
        <a:stretch/>
      </xdr:blipFill>
      <xdr:spPr>
        <a:xfrm>
          <a:off x="142875" y="9645765"/>
          <a:ext cx="20519571" cy="9515291"/>
        </a:xfrm>
        <a:prstGeom prst="rect">
          <a:avLst/>
        </a:prstGeom>
      </xdr:spPr>
    </xdr:pic>
    <xdr:clientData/>
  </xdr:twoCellAnchor>
  <xdr:twoCellAnchor editAs="oneCell">
    <xdr:from>
      <xdr:col>1</xdr:col>
      <xdr:colOff>265027</xdr:colOff>
      <xdr:row>7</xdr:row>
      <xdr:rowOff>49234</xdr:rowOff>
    </xdr:from>
    <xdr:to>
      <xdr:col>3</xdr:col>
      <xdr:colOff>2423583</xdr:colOff>
      <xdr:row>10</xdr:row>
      <xdr:rowOff>1117411</xdr:rowOff>
    </xdr:to>
    <xdr:pic>
      <xdr:nvPicPr>
        <xdr:cNvPr id="4" name="Picture 3">
          <a:extLst>
            <a:ext uri="{FF2B5EF4-FFF2-40B4-BE49-F238E27FC236}">
              <a16:creationId xmlns:a16="http://schemas.microsoft.com/office/drawing/2014/main" id="{D1B3B639-9618-7A26-513C-FD2EFD727976}"/>
            </a:ext>
            <a:ext uri="{147F2762-F138-4A5C-976F-8EAC2B608ADB}">
              <a16:predDERef xmlns:a16="http://schemas.microsoft.com/office/drawing/2014/main" pred="{F9207CB6-E029-F53C-2ABE-1CD1240A255F}"/>
            </a:ext>
          </a:extLst>
        </xdr:cNvPr>
        <xdr:cNvPicPr>
          <a:picLocks noChangeAspect="1"/>
        </xdr:cNvPicPr>
      </xdr:nvPicPr>
      <xdr:blipFill rotWithShape="1">
        <a:blip xmlns:r="http://schemas.openxmlformats.org/officeDocument/2006/relationships" r:embed="rId4"/>
        <a:srcRect l="5206" t="3888" r="2977" b="3833"/>
        <a:stretch/>
      </xdr:blipFill>
      <xdr:spPr>
        <a:xfrm>
          <a:off x="484102" y="3887809"/>
          <a:ext cx="6120956" cy="4270959"/>
        </a:xfrm>
        <a:prstGeom prst="rect">
          <a:avLst/>
        </a:prstGeom>
      </xdr:spPr>
    </xdr:pic>
    <xdr:clientData/>
  </xdr:twoCellAnchor>
</xdr:wsDr>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kclimaterisk.org/wp-content/uploads/2021/06/UK-Wildfires-and-their-Climate-Challenge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D7D-5C12-49FC-A67B-B40E7449D409}">
  <sheetPr>
    <tabColor theme="3" tint="-0.249977111117893"/>
  </sheetPr>
  <dimension ref="A1:X32"/>
  <sheetViews>
    <sheetView zoomScale="85" zoomScaleNormal="85" workbookViewId="0">
      <selection sqref="A1:Y122"/>
    </sheetView>
  </sheetViews>
  <sheetFormatPr defaultColWidth="8.625" defaultRowHeight="14.25" x14ac:dyDescent="0.2"/>
  <cols>
    <col min="1" max="1" width="1.25" style="13" customWidth="1"/>
    <col min="2" max="2" width="15.125" style="17" customWidth="1"/>
    <col min="3" max="3" width="36.875" style="17" customWidth="1"/>
    <col min="4" max="4" width="45.125" style="17" customWidth="1"/>
    <col min="5" max="5" width="7.375" style="13" customWidth="1"/>
    <col min="6" max="6" width="126.25" style="13" customWidth="1"/>
    <col min="7" max="7" width="8.25" style="13" customWidth="1"/>
    <col min="8" max="8" width="11.75" style="13" customWidth="1"/>
    <col min="9" max="9" width="9.625" style="13" customWidth="1"/>
    <col min="10" max="11" width="9.75" style="13" customWidth="1"/>
    <col min="12" max="12" width="12.75" style="13" customWidth="1"/>
    <col min="13" max="13" width="31.875" style="13" customWidth="1"/>
    <col min="14" max="14" width="20.125" style="13" bestFit="1" customWidth="1"/>
    <col min="15" max="16384" width="8.625" style="13"/>
  </cols>
  <sheetData>
    <row r="1" spans="1:24" ht="25.5" customHeight="1" x14ac:dyDescent="0.2"/>
    <row r="2" spans="1:24" ht="22.5" customHeight="1" x14ac:dyDescent="0.4">
      <c r="B2" s="20" t="s">
        <v>0</v>
      </c>
      <c r="C2" s="20"/>
      <c r="D2" s="19"/>
    </row>
    <row r="3" spans="1:24" ht="27.75" x14ac:dyDescent="0.4">
      <c r="B3" s="14" t="s">
        <v>1</v>
      </c>
      <c r="C3" s="15" t="s">
        <v>2</v>
      </c>
      <c r="D3" s="19"/>
    </row>
    <row r="4" spans="1:24" ht="27.95" customHeight="1" x14ac:dyDescent="0.25">
      <c r="F4" s="18"/>
      <c r="G4" s="18"/>
      <c r="H4" s="18"/>
      <c r="I4" s="18"/>
      <c r="J4" s="18"/>
      <c r="K4" s="18"/>
      <c r="L4" s="18"/>
    </row>
    <row r="5" spans="1:24" ht="72.75" customHeight="1" x14ac:dyDescent="0.25">
      <c r="B5" s="114" t="s">
        <v>3</v>
      </c>
      <c r="C5" s="114"/>
      <c r="D5" s="114"/>
      <c r="F5" s="114" t="s">
        <v>4</v>
      </c>
      <c r="G5" s="17"/>
      <c r="H5" s="17"/>
      <c r="I5" s="18"/>
      <c r="J5" s="18"/>
      <c r="K5" s="18"/>
      <c r="L5" s="18"/>
      <c r="N5" s="114"/>
      <c r="O5" s="114"/>
      <c r="P5" s="114"/>
      <c r="T5" s="17"/>
      <c r="U5" s="17"/>
      <c r="V5" s="17"/>
      <c r="W5" s="17"/>
      <c r="X5" s="17"/>
    </row>
    <row r="6" spans="1:24" ht="108.75" customHeight="1" x14ac:dyDescent="0.25">
      <c r="B6" s="114" t="s">
        <v>5</v>
      </c>
      <c r="C6" s="114"/>
      <c r="D6" s="114"/>
      <c r="F6" s="114"/>
      <c r="G6" s="17"/>
      <c r="H6" s="17"/>
      <c r="I6" s="18"/>
      <c r="J6" s="18"/>
      <c r="K6" s="18"/>
      <c r="L6" s="18"/>
      <c r="S6" s="16"/>
      <c r="T6" s="17"/>
      <c r="U6" s="17"/>
      <c r="V6" s="17"/>
      <c r="W6" s="17"/>
      <c r="X6" s="17"/>
    </row>
    <row r="7" spans="1:24" ht="37.5" customHeight="1" thickBot="1" x14ac:dyDescent="0.3">
      <c r="B7" s="25"/>
      <c r="C7" s="25"/>
      <c r="D7" s="25"/>
      <c r="F7" s="114"/>
      <c r="G7" s="17"/>
      <c r="H7" s="17"/>
      <c r="I7" s="18"/>
      <c r="J7" s="18"/>
      <c r="K7" s="18"/>
      <c r="L7" s="18"/>
      <c r="S7" s="16"/>
      <c r="T7" s="17"/>
      <c r="U7" s="17"/>
      <c r="V7" s="17"/>
      <c r="W7" s="17"/>
      <c r="X7" s="17"/>
    </row>
    <row r="8" spans="1:24" ht="114" customHeight="1" x14ac:dyDescent="0.25">
      <c r="B8" s="27"/>
      <c r="C8" s="28"/>
      <c r="D8" s="37"/>
      <c r="F8" s="17" t="s">
        <v>6</v>
      </c>
      <c r="G8" s="18"/>
      <c r="H8" s="18"/>
      <c r="I8" s="18"/>
      <c r="J8" s="18"/>
      <c r="K8" s="18"/>
      <c r="L8" s="18"/>
      <c r="S8" s="16"/>
      <c r="T8" s="17"/>
      <c r="U8" s="17"/>
      <c r="V8" s="17"/>
      <c r="W8" s="17"/>
      <c r="X8" s="17"/>
    </row>
    <row r="9" spans="1:24" ht="129.75" x14ac:dyDescent="0.25">
      <c r="B9" s="36"/>
      <c r="D9" s="34"/>
      <c r="F9" s="18" t="s">
        <v>7</v>
      </c>
      <c r="G9" s="17"/>
      <c r="H9" s="17"/>
      <c r="I9" s="17"/>
      <c r="J9" s="17"/>
      <c r="K9" s="17"/>
      <c r="L9" s="17"/>
      <c r="M9" s="17"/>
      <c r="N9" s="17"/>
      <c r="O9" s="17"/>
      <c r="P9" s="17"/>
      <c r="S9" s="16"/>
      <c r="T9" s="17"/>
      <c r="U9" s="17"/>
      <c r="V9" s="17"/>
      <c r="W9" s="17"/>
      <c r="X9" s="17"/>
    </row>
    <row r="10" spans="1:24" ht="8.25" customHeight="1" x14ac:dyDescent="0.2">
      <c r="B10" s="30"/>
      <c r="C10" s="13"/>
      <c r="D10" s="31"/>
      <c r="G10" s="17"/>
      <c r="H10" s="17"/>
      <c r="I10" s="17"/>
      <c r="J10" s="17"/>
      <c r="K10" s="17"/>
      <c r="L10" s="17"/>
      <c r="M10" s="17"/>
      <c r="N10" s="17"/>
      <c r="O10" s="17"/>
      <c r="P10" s="17"/>
    </row>
    <row r="11" spans="1:24" ht="130.5" thickBot="1" x14ac:dyDescent="0.3">
      <c r="B11" s="115" t="s">
        <v>8</v>
      </c>
      <c r="C11" s="116"/>
      <c r="D11" s="117"/>
      <c r="F11" s="17" t="s">
        <v>9</v>
      </c>
      <c r="M11" s="17"/>
    </row>
    <row r="12" spans="1:24" ht="15" customHeight="1" x14ac:dyDescent="0.25">
      <c r="A12" s="25"/>
      <c r="C12" s="25"/>
      <c r="D12" s="25"/>
      <c r="F12" s="118"/>
      <c r="G12" s="118"/>
      <c r="H12" s="118"/>
      <c r="I12" s="118"/>
      <c r="J12" s="118"/>
      <c r="K12" s="118"/>
      <c r="L12" s="118"/>
      <c r="M12" s="17"/>
    </row>
    <row r="13" spans="1:24" ht="15" customHeight="1" thickBot="1" x14ac:dyDescent="0.3">
      <c r="A13" s="25"/>
      <c r="C13" s="25"/>
      <c r="D13" s="25"/>
      <c r="F13" s="26"/>
      <c r="G13" s="26"/>
      <c r="H13" s="26"/>
      <c r="I13" s="26"/>
      <c r="J13" s="26"/>
      <c r="K13" s="26"/>
      <c r="L13" s="26"/>
      <c r="M13" s="17"/>
    </row>
    <row r="14" spans="1:24" ht="15" customHeight="1" x14ac:dyDescent="0.25">
      <c r="A14" s="25"/>
      <c r="B14" s="45" t="s">
        <v>10</v>
      </c>
      <c r="C14" s="28"/>
      <c r="D14" s="28"/>
      <c r="E14" s="29"/>
      <c r="F14" s="38"/>
      <c r="G14" s="38"/>
      <c r="H14" s="38"/>
      <c r="I14" s="38"/>
      <c r="J14" s="39"/>
      <c r="K14" s="26"/>
      <c r="L14" s="26"/>
      <c r="M14" s="17"/>
    </row>
    <row r="15" spans="1:24" ht="409.5" customHeight="1" x14ac:dyDescent="0.25">
      <c r="B15" s="46"/>
      <c r="C15" s="25"/>
      <c r="D15" s="25"/>
      <c r="F15" s="18"/>
      <c r="G15" s="18"/>
      <c r="H15" s="18"/>
      <c r="I15" s="18"/>
      <c r="J15" s="40"/>
      <c r="K15" s="18"/>
      <c r="L15" s="18"/>
      <c r="M15" s="17"/>
    </row>
    <row r="16" spans="1:24" ht="132.6" customHeight="1" x14ac:dyDescent="0.2">
      <c r="B16" s="30"/>
      <c r="C16" s="13"/>
      <c r="D16" s="13"/>
      <c r="J16" s="31"/>
    </row>
    <row r="17" spans="2:13" ht="23.25" customHeight="1" x14ac:dyDescent="0.2">
      <c r="B17" s="30"/>
      <c r="C17" s="13"/>
      <c r="D17" s="13"/>
      <c r="J17" s="31"/>
    </row>
    <row r="18" spans="2:13" ht="21.6" customHeight="1" x14ac:dyDescent="0.25">
      <c r="B18" s="32"/>
      <c r="C18" s="16"/>
      <c r="D18" s="33"/>
      <c r="H18" s="17"/>
      <c r="I18" s="17"/>
      <c r="J18" s="34"/>
      <c r="K18" s="17"/>
      <c r="L18" s="17"/>
      <c r="M18" s="17"/>
    </row>
    <row r="19" spans="2:13" ht="74.25" customHeight="1" x14ac:dyDescent="0.2">
      <c r="B19" s="36"/>
      <c r="G19" s="35"/>
      <c r="H19" s="17"/>
      <c r="I19" s="17"/>
      <c r="J19" s="34"/>
      <c r="K19" s="17"/>
      <c r="L19" s="17"/>
    </row>
    <row r="20" spans="2:13" ht="24.95" customHeight="1" x14ac:dyDescent="0.2">
      <c r="B20" s="30"/>
      <c r="C20" s="44"/>
      <c r="D20" s="44"/>
      <c r="E20" s="44"/>
      <c r="F20" s="44"/>
      <c r="J20" s="31"/>
    </row>
    <row r="21" spans="2:13" ht="24.95" customHeight="1" x14ac:dyDescent="0.2">
      <c r="B21" s="36"/>
      <c r="J21" s="31"/>
    </row>
    <row r="22" spans="2:13" ht="107.25" customHeight="1" thickBot="1" x14ac:dyDescent="0.25">
      <c r="B22" s="41"/>
      <c r="C22" s="42"/>
      <c r="D22" s="42"/>
      <c r="E22" s="42"/>
      <c r="F22" s="42"/>
      <c r="G22" s="42"/>
      <c r="H22" s="42"/>
      <c r="I22" s="42"/>
      <c r="J22" s="43"/>
    </row>
    <row r="23" spans="2:13" ht="27.95" customHeight="1" x14ac:dyDescent="0.2">
      <c r="B23" s="13"/>
      <c r="C23" s="13"/>
      <c r="D23" s="13"/>
    </row>
    <row r="24" spans="2:13" ht="72" customHeight="1" x14ac:dyDescent="0.2">
      <c r="B24" s="13"/>
      <c r="C24" s="13"/>
      <c r="D24" s="13"/>
    </row>
    <row r="25" spans="2:13" x14ac:dyDescent="0.2">
      <c r="C25" s="13"/>
      <c r="D25" s="13"/>
    </row>
    <row r="26" spans="2:13" x14ac:dyDescent="0.2">
      <c r="C26" s="13"/>
      <c r="D26" s="13"/>
    </row>
    <row r="32" spans="2:13" ht="28.5" customHeight="1" x14ac:dyDescent="0.2"/>
  </sheetData>
  <sheetProtection algorithmName="SHA-512" hashValue="jGU7xObsEPkX/54P3u+znu47/V7RJT4sQyfwwfbyBgUw5TsNrSOPAPvCMGfOrnX8fv2DPG54eszJCGTSsgiAlQ==" saltValue="IyAo1kBDCPOfjSIO87d0xg==" spinCount="100000" sheet="1" objects="1" scenarios="1"/>
  <mergeCells count="6">
    <mergeCell ref="N5:P5"/>
    <mergeCell ref="B11:D11"/>
    <mergeCell ref="F5:F7"/>
    <mergeCell ref="F12:L12"/>
    <mergeCell ref="B5:D5"/>
    <mergeCell ref="B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50B7-E340-4113-8723-6CBC2B665C1E}">
  <sheetPr>
    <tabColor rgb="FF92D050"/>
  </sheetPr>
  <dimension ref="A1:CR71"/>
  <sheetViews>
    <sheetView zoomScale="70" zoomScaleNormal="70" workbookViewId="0">
      <pane xSplit="2" ySplit="5" topLeftCell="CC25" activePane="bottomRight" state="frozen"/>
      <selection pane="topRight" activeCell="D1" sqref="D1"/>
      <selection pane="bottomLeft" activeCell="A6" sqref="A6"/>
      <selection pane="bottomRight" sqref="A1:CV53"/>
    </sheetView>
  </sheetViews>
  <sheetFormatPr defaultColWidth="8.625" defaultRowHeight="14.25" x14ac:dyDescent="0.2"/>
  <cols>
    <col min="1" max="1" width="24" style="49" customWidth="1"/>
    <col min="2" max="3" width="33.25" style="49" customWidth="1"/>
    <col min="4" max="7" width="13.75" style="49" customWidth="1"/>
    <col min="8" max="8" width="50.875" style="49" customWidth="1"/>
    <col min="9" max="13" width="13.75" style="49" customWidth="1"/>
    <col min="14" max="14" width="51.25" style="49" customWidth="1"/>
    <col min="15" max="15" width="13.75" style="49" customWidth="1"/>
    <col min="16" max="16" width="10.125" style="49" bestFit="1" customWidth="1"/>
    <col min="17" max="17" width="13.125" style="49" bestFit="1" customWidth="1"/>
    <col min="18" max="18" width="12.875" style="49" customWidth="1"/>
    <col min="19" max="19" width="16" style="49" customWidth="1"/>
    <col min="20" max="20" width="49.25" style="49" customWidth="1"/>
    <col min="21" max="24" width="13.75" style="49" customWidth="1"/>
    <col min="25" max="25" width="29" style="49" customWidth="1"/>
    <col min="26" max="26" width="35" style="49" customWidth="1"/>
    <col min="27" max="27" width="16" style="49" customWidth="1"/>
    <col min="28" max="28" width="13" style="49" customWidth="1"/>
    <col min="29" max="29" width="14.125" style="49" customWidth="1"/>
    <col min="30" max="30" width="14.75" style="49" customWidth="1"/>
    <col min="31" max="31" width="15.625" style="49" customWidth="1"/>
    <col min="32" max="32" width="32.25" style="79" customWidth="1"/>
    <col min="33" max="37" width="13.75" style="49" customWidth="1"/>
    <col min="38" max="38" width="46.75" style="49" customWidth="1"/>
    <col min="39" max="39" width="13.375" style="49" bestFit="1" customWidth="1"/>
    <col min="40" max="43" width="13.75" style="49" customWidth="1"/>
    <col min="44" max="44" width="39.125" style="79" customWidth="1"/>
    <col min="45" max="48" width="13.75" style="49" customWidth="1"/>
    <col min="49" max="49" width="13.75" style="79" customWidth="1"/>
    <col min="50" max="50" width="31.5" style="79" customWidth="1"/>
    <col min="51" max="55" width="13.75" style="49" customWidth="1"/>
    <col min="56" max="56" width="31.25" style="49" customWidth="1"/>
    <col min="57" max="61" width="13.75" style="49" customWidth="1"/>
    <col min="62" max="62" width="21.625" style="49" customWidth="1"/>
    <col min="63" max="73" width="13.75" style="49" customWidth="1"/>
    <col min="74" max="74" width="26.75" style="49" customWidth="1"/>
    <col min="75" max="79" width="13.75" style="49" customWidth="1"/>
    <col min="80" max="80" width="38.125" style="49" customWidth="1"/>
    <col min="81" max="85" width="13.75" style="49" customWidth="1"/>
    <col min="86" max="86" width="28.25" style="49" customWidth="1"/>
    <col min="87" max="91" width="13.75" style="49" customWidth="1"/>
    <col min="92" max="92" width="29" style="49" customWidth="1"/>
    <col min="93" max="93" width="13.75" style="49" customWidth="1"/>
    <col min="94" max="16384" width="8.625" style="49"/>
  </cols>
  <sheetData>
    <row r="1" spans="1:96" ht="30.95" customHeight="1" thickBot="1" x14ac:dyDescent="0.45">
      <c r="A1" s="75" t="s">
        <v>0</v>
      </c>
      <c r="J1" s="76"/>
      <c r="K1" s="77"/>
      <c r="L1" s="77"/>
      <c r="M1" s="77"/>
      <c r="N1" s="77"/>
      <c r="O1" s="77"/>
      <c r="P1" s="77"/>
      <c r="Q1" s="77"/>
      <c r="R1" s="77"/>
      <c r="S1" s="77"/>
      <c r="T1" s="77"/>
      <c r="AA1" s="77"/>
      <c r="AF1" s="78"/>
      <c r="CR1" s="80"/>
    </row>
    <row r="2" spans="1:96" ht="15" customHeight="1" thickBot="1" x14ac:dyDescent="0.3">
      <c r="A2" s="137" t="s">
        <v>11</v>
      </c>
      <c r="B2" s="134" t="s">
        <v>12</v>
      </c>
      <c r="C2" s="125" t="s">
        <v>13</v>
      </c>
      <c r="D2" s="123" t="s">
        <v>14</v>
      </c>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row>
    <row r="3" spans="1:96" ht="15" customHeight="1" x14ac:dyDescent="0.25">
      <c r="A3" s="138"/>
      <c r="B3" s="135"/>
      <c r="C3" s="126"/>
      <c r="D3" s="123" t="s">
        <v>15</v>
      </c>
      <c r="E3" s="123"/>
      <c r="F3" s="123"/>
      <c r="G3" s="123"/>
      <c r="H3" s="123"/>
      <c r="I3" s="143"/>
      <c r="J3" s="144" t="s">
        <v>16</v>
      </c>
      <c r="K3" s="144"/>
      <c r="L3" s="144"/>
      <c r="M3" s="144"/>
      <c r="N3" s="144"/>
      <c r="O3" s="144"/>
      <c r="P3" s="128" t="s">
        <v>17</v>
      </c>
      <c r="Q3" s="123"/>
      <c r="R3" s="123"/>
      <c r="S3" s="123"/>
      <c r="T3" s="123"/>
      <c r="U3" s="124"/>
      <c r="V3" s="122" t="s">
        <v>18</v>
      </c>
      <c r="W3" s="123"/>
      <c r="X3" s="123"/>
      <c r="Y3" s="123"/>
      <c r="Z3" s="123"/>
      <c r="AA3" s="124"/>
      <c r="AB3" s="128" t="s">
        <v>19</v>
      </c>
      <c r="AC3" s="123"/>
      <c r="AD3" s="123"/>
      <c r="AE3" s="123"/>
      <c r="AF3" s="123"/>
      <c r="AG3" s="123"/>
      <c r="AH3" s="122" t="s">
        <v>20</v>
      </c>
      <c r="AI3" s="123"/>
      <c r="AJ3" s="123"/>
      <c r="AK3" s="123"/>
      <c r="AL3" s="123"/>
      <c r="AM3" s="124"/>
      <c r="AN3" s="122" t="s">
        <v>21</v>
      </c>
      <c r="AO3" s="123"/>
      <c r="AP3" s="123"/>
      <c r="AQ3" s="123"/>
      <c r="AR3" s="123"/>
      <c r="AS3" s="124"/>
      <c r="AT3" s="122" t="s">
        <v>22</v>
      </c>
      <c r="AU3" s="123"/>
      <c r="AV3" s="123"/>
      <c r="AW3" s="123"/>
      <c r="AX3" s="123"/>
      <c r="AY3" s="143"/>
      <c r="AZ3" s="122" t="s">
        <v>23</v>
      </c>
      <c r="BA3" s="123"/>
      <c r="BB3" s="123"/>
      <c r="BC3" s="123"/>
      <c r="BD3" s="123"/>
      <c r="BE3" s="124"/>
      <c r="BF3" s="122" t="s">
        <v>24</v>
      </c>
      <c r="BG3" s="123"/>
      <c r="BH3" s="123"/>
      <c r="BI3" s="123"/>
      <c r="BJ3" s="123"/>
      <c r="BK3" s="124"/>
      <c r="BL3" s="122" t="s">
        <v>25</v>
      </c>
      <c r="BM3" s="123"/>
      <c r="BN3" s="123"/>
      <c r="BO3" s="123"/>
      <c r="BP3" s="123"/>
      <c r="BQ3" s="124"/>
      <c r="BR3" s="122" t="s">
        <v>237</v>
      </c>
      <c r="BS3" s="123"/>
      <c r="BT3" s="123"/>
      <c r="BU3" s="123"/>
      <c r="BV3" s="123"/>
      <c r="BW3" s="124"/>
      <c r="BX3" s="122" t="s">
        <v>26</v>
      </c>
      <c r="BY3" s="123"/>
      <c r="BZ3" s="123"/>
      <c r="CA3" s="123"/>
      <c r="CB3" s="123"/>
      <c r="CC3" s="124"/>
      <c r="CD3" s="122" t="s">
        <v>27</v>
      </c>
      <c r="CE3" s="123"/>
      <c r="CF3" s="123"/>
      <c r="CG3" s="123"/>
      <c r="CH3" s="123"/>
      <c r="CI3" s="124"/>
      <c r="CJ3" s="122" t="s">
        <v>28</v>
      </c>
      <c r="CK3" s="123"/>
      <c r="CL3" s="123"/>
      <c r="CM3" s="123"/>
      <c r="CN3" s="123"/>
      <c r="CO3" s="124"/>
    </row>
    <row r="4" spans="1:96" ht="15.75" customHeight="1" thickBot="1" x14ac:dyDescent="0.3">
      <c r="A4" s="138"/>
      <c r="B4" s="135"/>
      <c r="C4" s="126"/>
      <c r="D4" s="130" t="s">
        <v>29</v>
      </c>
      <c r="E4" s="130"/>
      <c r="F4" s="130"/>
      <c r="G4" s="130"/>
      <c r="H4" s="130"/>
      <c r="I4" s="131"/>
      <c r="J4" s="140" t="s">
        <v>30</v>
      </c>
      <c r="K4" s="140"/>
      <c r="L4" s="140"/>
      <c r="M4" s="140"/>
      <c r="N4" s="140"/>
      <c r="O4" s="140"/>
      <c r="P4" s="129" t="s">
        <v>30</v>
      </c>
      <c r="Q4" s="130"/>
      <c r="R4" s="130"/>
      <c r="S4" s="130"/>
      <c r="T4" s="130"/>
      <c r="U4" s="131"/>
      <c r="V4" s="94"/>
      <c r="W4" s="94"/>
      <c r="X4" s="94"/>
      <c r="Y4" s="94"/>
      <c r="Z4" s="94"/>
      <c r="AA4" s="94"/>
      <c r="AB4" s="141" t="s">
        <v>30</v>
      </c>
      <c r="AC4" s="142"/>
      <c r="AD4" s="142"/>
      <c r="AE4" s="142"/>
      <c r="AF4" s="142"/>
      <c r="AG4" s="142"/>
      <c r="AH4" s="145" t="s">
        <v>30</v>
      </c>
      <c r="AI4" s="142"/>
      <c r="AJ4" s="142"/>
      <c r="AK4" s="142"/>
      <c r="AL4" s="142"/>
      <c r="AM4" s="146"/>
      <c r="AN4" s="132" t="s">
        <v>30</v>
      </c>
      <c r="AO4" s="130"/>
      <c r="AP4" s="130"/>
      <c r="AQ4" s="130"/>
      <c r="AR4" s="130"/>
      <c r="AS4" s="133"/>
      <c r="AT4" s="132" t="s">
        <v>30</v>
      </c>
      <c r="AU4" s="130"/>
      <c r="AV4" s="130"/>
      <c r="AW4" s="130"/>
      <c r="AX4" s="130"/>
      <c r="AY4" s="131"/>
      <c r="AZ4" s="132" t="s">
        <v>30</v>
      </c>
      <c r="BA4" s="130"/>
      <c r="BB4" s="130"/>
      <c r="BC4" s="130"/>
      <c r="BD4" s="130"/>
      <c r="BE4" s="133"/>
      <c r="BF4" s="132" t="s">
        <v>30</v>
      </c>
      <c r="BG4" s="130"/>
      <c r="BH4" s="130"/>
      <c r="BI4" s="130"/>
      <c r="BJ4" s="130"/>
      <c r="BK4" s="133"/>
      <c r="BL4" s="132" t="s">
        <v>30</v>
      </c>
      <c r="BM4" s="130"/>
      <c r="BN4" s="130"/>
      <c r="BO4" s="130"/>
      <c r="BP4" s="130"/>
      <c r="BQ4" s="133"/>
      <c r="BR4" s="132" t="s">
        <v>30</v>
      </c>
      <c r="BS4" s="130"/>
      <c r="BT4" s="130"/>
      <c r="BU4" s="130"/>
      <c r="BV4" s="130"/>
      <c r="BW4" s="133"/>
      <c r="BX4" s="132" t="s">
        <v>30</v>
      </c>
      <c r="BY4" s="130"/>
      <c r="BZ4" s="130"/>
      <c r="CA4" s="130"/>
      <c r="CB4" s="130"/>
      <c r="CC4" s="133"/>
      <c r="CD4" s="132" t="s">
        <v>30</v>
      </c>
      <c r="CE4" s="130"/>
      <c r="CF4" s="130"/>
      <c r="CG4" s="130"/>
      <c r="CH4" s="130"/>
      <c r="CI4" s="133"/>
      <c r="CJ4" s="132" t="s">
        <v>30</v>
      </c>
      <c r="CK4" s="130"/>
      <c r="CL4" s="130"/>
      <c r="CM4" s="130"/>
      <c r="CN4" s="130"/>
      <c r="CO4" s="133"/>
    </row>
    <row r="5" spans="1:96" ht="135.75" thickBot="1" x14ac:dyDescent="0.3">
      <c r="A5" s="139"/>
      <c r="B5" s="136"/>
      <c r="C5" s="127"/>
      <c r="D5" s="95" t="s">
        <v>31</v>
      </c>
      <c r="E5" s="96" t="s">
        <v>32</v>
      </c>
      <c r="F5" s="96" t="s">
        <v>33</v>
      </c>
      <c r="G5" s="96" t="s">
        <v>34</v>
      </c>
      <c r="H5" s="96" t="s">
        <v>35</v>
      </c>
      <c r="I5" s="97" t="s">
        <v>36</v>
      </c>
      <c r="J5" s="98" t="s">
        <v>31</v>
      </c>
      <c r="K5" s="96" t="s">
        <v>32</v>
      </c>
      <c r="L5" s="96" t="s">
        <v>33</v>
      </c>
      <c r="M5" s="96" t="s">
        <v>34</v>
      </c>
      <c r="N5" s="96" t="s">
        <v>35</v>
      </c>
      <c r="O5" s="97" t="s">
        <v>36</v>
      </c>
      <c r="P5" s="98" t="s">
        <v>31</v>
      </c>
      <c r="Q5" s="96" t="s">
        <v>32</v>
      </c>
      <c r="R5" s="96" t="s">
        <v>33</v>
      </c>
      <c r="S5" s="96" t="s">
        <v>34</v>
      </c>
      <c r="T5" s="96" t="s">
        <v>35</v>
      </c>
      <c r="U5" s="97" t="s">
        <v>36</v>
      </c>
      <c r="V5" s="98" t="s">
        <v>31</v>
      </c>
      <c r="W5" s="96" t="s">
        <v>32</v>
      </c>
      <c r="X5" s="96" t="s">
        <v>33</v>
      </c>
      <c r="Y5" s="96" t="s">
        <v>34</v>
      </c>
      <c r="Z5" s="96" t="s">
        <v>35</v>
      </c>
      <c r="AA5" s="97" t="s">
        <v>36</v>
      </c>
      <c r="AB5" s="98" t="s">
        <v>31</v>
      </c>
      <c r="AC5" s="96" t="s">
        <v>32</v>
      </c>
      <c r="AD5" s="96" t="s">
        <v>33</v>
      </c>
      <c r="AE5" s="96" t="s">
        <v>34</v>
      </c>
      <c r="AF5" s="96" t="s">
        <v>35</v>
      </c>
      <c r="AG5" s="97" t="s">
        <v>36</v>
      </c>
      <c r="AH5" s="98" t="s">
        <v>31</v>
      </c>
      <c r="AI5" s="96" t="s">
        <v>32</v>
      </c>
      <c r="AJ5" s="96" t="s">
        <v>33</v>
      </c>
      <c r="AK5" s="96" t="s">
        <v>34</v>
      </c>
      <c r="AL5" s="96" t="s">
        <v>35</v>
      </c>
      <c r="AM5" s="97" t="s">
        <v>36</v>
      </c>
      <c r="AN5" s="98" t="s">
        <v>31</v>
      </c>
      <c r="AO5" s="96" t="s">
        <v>32</v>
      </c>
      <c r="AP5" s="96" t="s">
        <v>33</v>
      </c>
      <c r="AQ5" s="96" t="s">
        <v>34</v>
      </c>
      <c r="AR5" s="96" t="s">
        <v>35</v>
      </c>
      <c r="AS5" s="97" t="s">
        <v>36</v>
      </c>
      <c r="AT5" s="98" t="s">
        <v>31</v>
      </c>
      <c r="AU5" s="96" t="s">
        <v>32</v>
      </c>
      <c r="AV5" s="96" t="s">
        <v>33</v>
      </c>
      <c r="AW5" s="96" t="s">
        <v>34</v>
      </c>
      <c r="AX5" s="96" t="s">
        <v>35</v>
      </c>
      <c r="AY5" s="97" t="s">
        <v>36</v>
      </c>
      <c r="AZ5" s="98" t="s">
        <v>31</v>
      </c>
      <c r="BA5" s="96" t="s">
        <v>32</v>
      </c>
      <c r="BB5" s="96" t="s">
        <v>33</v>
      </c>
      <c r="BC5" s="96" t="s">
        <v>34</v>
      </c>
      <c r="BD5" s="96" t="s">
        <v>35</v>
      </c>
      <c r="BE5" s="97" t="s">
        <v>36</v>
      </c>
      <c r="BF5" s="98" t="s">
        <v>31</v>
      </c>
      <c r="BG5" s="96" t="s">
        <v>32</v>
      </c>
      <c r="BH5" s="96" t="s">
        <v>33</v>
      </c>
      <c r="BI5" s="96" t="s">
        <v>34</v>
      </c>
      <c r="BJ5" s="96" t="s">
        <v>35</v>
      </c>
      <c r="BK5" s="97" t="s">
        <v>36</v>
      </c>
      <c r="BL5" s="98" t="s">
        <v>31</v>
      </c>
      <c r="BM5" s="96" t="s">
        <v>32</v>
      </c>
      <c r="BN5" s="96" t="s">
        <v>33</v>
      </c>
      <c r="BO5" s="96" t="s">
        <v>34</v>
      </c>
      <c r="BP5" s="96" t="s">
        <v>35</v>
      </c>
      <c r="BQ5" s="97" t="s">
        <v>36</v>
      </c>
      <c r="BR5" s="98" t="s">
        <v>31</v>
      </c>
      <c r="BS5" s="96" t="s">
        <v>32</v>
      </c>
      <c r="BT5" s="96" t="s">
        <v>33</v>
      </c>
      <c r="BU5" s="96" t="s">
        <v>34</v>
      </c>
      <c r="BV5" s="96" t="s">
        <v>35</v>
      </c>
      <c r="BW5" s="97" t="s">
        <v>36</v>
      </c>
      <c r="BX5" s="98" t="s">
        <v>31</v>
      </c>
      <c r="BY5" s="96" t="s">
        <v>32</v>
      </c>
      <c r="BZ5" s="96" t="s">
        <v>33</v>
      </c>
      <c r="CA5" s="96" t="s">
        <v>34</v>
      </c>
      <c r="CB5" s="96" t="s">
        <v>35</v>
      </c>
      <c r="CC5" s="97" t="s">
        <v>36</v>
      </c>
      <c r="CD5" s="98" t="s">
        <v>31</v>
      </c>
      <c r="CE5" s="96" t="s">
        <v>32</v>
      </c>
      <c r="CF5" s="96" t="s">
        <v>33</v>
      </c>
      <c r="CG5" s="96" t="s">
        <v>34</v>
      </c>
      <c r="CH5" s="96" t="s">
        <v>35</v>
      </c>
      <c r="CI5" s="97" t="s">
        <v>36</v>
      </c>
      <c r="CJ5" s="98" t="s">
        <v>31</v>
      </c>
      <c r="CK5" s="96" t="s">
        <v>32</v>
      </c>
      <c r="CL5" s="96" t="s">
        <v>33</v>
      </c>
      <c r="CM5" s="96" t="s">
        <v>34</v>
      </c>
      <c r="CN5" s="96" t="s">
        <v>35</v>
      </c>
      <c r="CO5" s="97" t="s">
        <v>36</v>
      </c>
    </row>
    <row r="6" spans="1:96" ht="228" customHeight="1" x14ac:dyDescent="0.2">
      <c r="A6" s="48" t="str">
        <f>Start!$C$3</f>
        <v>National Roads</v>
      </c>
      <c r="B6" s="81" t="s">
        <v>73</v>
      </c>
      <c r="C6" s="81" t="s">
        <v>74</v>
      </c>
      <c r="D6" s="48">
        <v>2</v>
      </c>
      <c r="E6" s="48">
        <v>1</v>
      </c>
      <c r="F6" s="48">
        <v>2</v>
      </c>
      <c r="G6" s="48">
        <f t="shared" ref="G6:G10" si="0">D6*(MAX(E6:F6))</f>
        <v>4</v>
      </c>
      <c r="H6" s="81" t="s">
        <v>75</v>
      </c>
      <c r="I6" s="48" t="s">
        <v>39</v>
      </c>
      <c r="J6" s="48">
        <v>1</v>
      </c>
      <c r="K6" s="48">
        <v>2</v>
      </c>
      <c r="L6" s="48">
        <v>3</v>
      </c>
      <c r="M6" s="48">
        <f t="shared" ref="M6:M10" si="1">J6*(MAX(K6:L6))</f>
        <v>3</v>
      </c>
      <c r="N6" s="81" t="s">
        <v>76</v>
      </c>
      <c r="O6" s="48" t="s">
        <v>39</v>
      </c>
      <c r="P6" s="48">
        <v>1</v>
      </c>
      <c r="Q6" s="48">
        <v>2</v>
      </c>
      <c r="R6" s="48">
        <v>3</v>
      </c>
      <c r="S6" s="48">
        <f t="shared" ref="S6:S10" si="2">P6*(MAX(Q6:R6))</f>
        <v>3</v>
      </c>
      <c r="T6" s="81" t="s">
        <v>77</v>
      </c>
      <c r="U6" s="48" t="s">
        <v>39</v>
      </c>
      <c r="V6" s="48">
        <v>2</v>
      </c>
      <c r="W6" s="48">
        <v>2</v>
      </c>
      <c r="X6" s="48">
        <v>2</v>
      </c>
      <c r="Y6" s="48">
        <f t="shared" ref="Y6:Y25" si="3">V6*(MAX(W6:X6))</f>
        <v>4</v>
      </c>
      <c r="Z6" s="171" t="s">
        <v>250</v>
      </c>
      <c r="AA6" s="48" t="s">
        <v>39</v>
      </c>
      <c r="AB6" s="48">
        <v>2</v>
      </c>
      <c r="AC6" s="48">
        <v>2</v>
      </c>
      <c r="AD6" s="48">
        <v>3</v>
      </c>
      <c r="AE6" s="48">
        <f t="shared" ref="AE6:AE10" si="4">AB6*(MAX(AC6:AD6))</f>
        <v>6</v>
      </c>
      <c r="AF6" s="119" t="s">
        <v>78</v>
      </c>
      <c r="AG6" s="48" t="s">
        <v>39</v>
      </c>
      <c r="AH6" s="48">
        <v>3</v>
      </c>
      <c r="AI6" s="48">
        <v>2</v>
      </c>
      <c r="AJ6" s="48">
        <v>2</v>
      </c>
      <c r="AK6" s="48">
        <f t="shared" ref="AK6:AK10" si="5">AH6*(MAX(AI6:AJ6))</f>
        <v>6</v>
      </c>
      <c r="AL6" s="81" t="s">
        <v>79</v>
      </c>
      <c r="AM6" s="48" t="s">
        <v>39</v>
      </c>
      <c r="AN6" s="48">
        <v>2</v>
      </c>
      <c r="AO6" s="48">
        <v>1</v>
      </c>
      <c r="AP6" s="48">
        <v>1</v>
      </c>
      <c r="AQ6" s="48">
        <f t="shared" ref="AQ6:AQ10" si="6">AN6*(MAX(AO6:AP6))</f>
        <v>2</v>
      </c>
      <c r="AR6" s="81" t="s">
        <v>80</v>
      </c>
      <c r="AS6" s="48" t="s">
        <v>39</v>
      </c>
      <c r="AT6" s="48">
        <v>1</v>
      </c>
      <c r="AU6" s="48">
        <v>1</v>
      </c>
      <c r="AV6" s="48">
        <v>2</v>
      </c>
      <c r="AW6" s="81">
        <f t="shared" ref="AW6:AW10" si="7">AT6*(MAX(AU6:AV6))</f>
        <v>2</v>
      </c>
      <c r="AX6" s="81" t="s">
        <v>81</v>
      </c>
      <c r="AY6" s="48" t="s">
        <v>39</v>
      </c>
      <c r="AZ6" s="48">
        <v>1</v>
      </c>
      <c r="BA6" s="48">
        <v>2</v>
      </c>
      <c r="BB6" s="48">
        <v>2</v>
      </c>
      <c r="BC6" s="48">
        <f t="shared" ref="BC6:BC10" si="8">AZ6*(MAX(BA6:BB6))</f>
        <v>2</v>
      </c>
      <c r="BD6" s="81" t="s">
        <v>48</v>
      </c>
      <c r="BE6" s="48" t="s">
        <v>47</v>
      </c>
      <c r="BF6" s="48">
        <v>1</v>
      </c>
      <c r="BG6" s="48">
        <v>2</v>
      </c>
      <c r="BH6" s="48">
        <v>2</v>
      </c>
      <c r="BI6" s="48">
        <f t="shared" ref="BI6:BI10" si="9">BF6*(MAX(BG6:BH6))</f>
        <v>2</v>
      </c>
      <c r="BJ6" s="81" t="s">
        <v>48</v>
      </c>
      <c r="BK6" s="48" t="s">
        <v>47</v>
      </c>
      <c r="BL6" s="48">
        <v>1</v>
      </c>
      <c r="BM6" s="48">
        <v>2</v>
      </c>
      <c r="BN6" s="48">
        <v>2</v>
      </c>
      <c r="BO6" s="48">
        <f t="shared" ref="BO6:BO10" si="10">BL6*(MAX(BM6:BN6))</f>
        <v>2</v>
      </c>
      <c r="BP6" s="121"/>
      <c r="BQ6" s="48" t="s">
        <v>47</v>
      </c>
      <c r="BR6" s="48">
        <v>3</v>
      </c>
      <c r="BS6" s="48">
        <v>1</v>
      </c>
      <c r="BT6" s="48">
        <v>1</v>
      </c>
      <c r="BU6" s="48">
        <f t="shared" ref="BU6:BU10" si="11">BR6*(MAX(BS6:BT6))</f>
        <v>3</v>
      </c>
      <c r="BV6" s="103" t="s">
        <v>49</v>
      </c>
      <c r="BW6" s="48" t="s">
        <v>47</v>
      </c>
      <c r="BX6" s="48">
        <v>3</v>
      </c>
      <c r="BY6" s="48">
        <v>2</v>
      </c>
      <c r="BZ6" s="48">
        <v>2</v>
      </c>
      <c r="CA6" s="104">
        <f t="shared" ref="CA6:CA10" si="12">BX6*(MAX(BY6:BZ6))</f>
        <v>6</v>
      </c>
      <c r="CB6" s="103" t="s">
        <v>56</v>
      </c>
      <c r="CC6" s="105" t="s">
        <v>39</v>
      </c>
      <c r="CD6" s="48">
        <v>1</v>
      </c>
      <c r="CE6" s="48">
        <v>2</v>
      </c>
      <c r="CF6" s="48">
        <v>2</v>
      </c>
      <c r="CG6" s="48">
        <f t="shared" ref="CG6:CG10" si="13">CD6*(MAX(CE6:CF6))</f>
        <v>2</v>
      </c>
      <c r="CH6" s="167" t="s">
        <v>256</v>
      </c>
      <c r="CI6" s="48" t="s">
        <v>51</v>
      </c>
      <c r="CJ6" s="48">
        <v>3</v>
      </c>
      <c r="CK6" s="48">
        <v>1</v>
      </c>
      <c r="CL6" s="48">
        <v>2</v>
      </c>
      <c r="CM6" s="48">
        <f t="shared" ref="CM6:CM25" si="14">CJ6*(MAX(CK6:CL6))</f>
        <v>6</v>
      </c>
      <c r="CN6" s="173" t="s">
        <v>242</v>
      </c>
      <c r="CO6" s="48" t="s">
        <v>39</v>
      </c>
    </row>
    <row r="7" spans="1:96" ht="228" x14ac:dyDescent="0.2">
      <c r="A7" s="48" t="str">
        <f>Start!$C$3</f>
        <v>National Roads</v>
      </c>
      <c r="B7" s="81" t="s">
        <v>82</v>
      </c>
      <c r="C7" s="81" t="s">
        <v>74</v>
      </c>
      <c r="D7" s="48">
        <v>2</v>
      </c>
      <c r="E7" s="48">
        <v>1</v>
      </c>
      <c r="F7" s="48">
        <v>2</v>
      </c>
      <c r="G7" s="48">
        <f t="shared" si="0"/>
        <v>4</v>
      </c>
      <c r="H7" s="81" t="s">
        <v>75</v>
      </c>
      <c r="I7" s="48" t="s">
        <v>39</v>
      </c>
      <c r="J7" s="48">
        <v>1</v>
      </c>
      <c r="K7" s="48">
        <v>2</v>
      </c>
      <c r="L7" s="48">
        <v>3</v>
      </c>
      <c r="M7" s="48">
        <f t="shared" si="1"/>
        <v>3</v>
      </c>
      <c r="N7" s="81" t="s">
        <v>76</v>
      </c>
      <c r="O7" s="48" t="s">
        <v>39</v>
      </c>
      <c r="P7" s="48">
        <v>1</v>
      </c>
      <c r="Q7" s="48">
        <v>2</v>
      </c>
      <c r="R7" s="48">
        <v>3</v>
      </c>
      <c r="S7" s="48">
        <f t="shared" si="2"/>
        <v>3</v>
      </c>
      <c r="T7" s="81" t="s">
        <v>77</v>
      </c>
      <c r="U7" s="48" t="s">
        <v>39</v>
      </c>
      <c r="V7" s="48">
        <v>2</v>
      </c>
      <c r="W7" s="48">
        <v>2</v>
      </c>
      <c r="X7" s="48">
        <v>2</v>
      </c>
      <c r="Y7" s="48">
        <f t="shared" si="3"/>
        <v>4</v>
      </c>
      <c r="Z7" s="172" t="s">
        <v>250</v>
      </c>
      <c r="AA7" s="48" t="s">
        <v>39</v>
      </c>
      <c r="AB7" s="48">
        <v>2</v>
      </c>
      <c r="AC7" s="48">
        <v>2</v>
      </c>
      <c r="AD7" s="48">
        <v>3</v>
      </c>
      <c r="AE7" s="48">
        <f t="shared" si="4"/>
        <v>6</v>
      </c>
      <c r="AF7" s="120"/>
      <c r="AG7" s="48" t="s">
        <v>39</v>
      </c>
      <c r="AH7" s="48">
        <v>3</v>
      </c>
      <c r="AI7" s="48">
        <v>2</v>
      </c>
      <c r="AJ7" s="48">
        <v>2</v>
      </c>
      <c r="AK7" s="48">
        <f t="shared" si="5"/>
        <v>6</v>
      </c>
      <c r="AL7" s="81" t="s">
        <v>79</v>
      </c>
      <c r="AM7" s="48" t="s">
        <v>39</v>
      </c>
      <c r="AN7" s="48">
        <v>2</v>
      </c>
      <c r="AO7" s="48">
        <v>1</v>
      </c>
      <c r="AP7" s="48">
        <v>1</v>
      </c>
      <c r="AQ7" s="48">
        <f t="shared" si="6"/>
        <v>2</v>
      </c>
      <c r="AR7" s="81" t="s">
        <v>80</v>
      </c>
      <c r="AS7" s="48" t="s">
        <v>39</v>
      </c>
      <c r="AT7" s="48">
        <v>1</v>
      </c>
      <c r="AU7" s="48">
        <v>1</v>
      </c>
      <c r="AV7" s="48">
        <v>2</v>
      </c>
      <c r="AW7" s="81">
        <f t="shared" si="7"/>
        <v>2</v>
      </c>
      <c r="AX7" s="81" t="s">
        <v>81</v>
      </c>
      <c r="AY7" s="48" t="s">
        <v>39</v>
      </c>
      <c r="AZ7" s="48">
        <v>1</v>
      </c>
      <c r="BA7" s="48">
        <v>2</v>
      </c>
      <c r="BB7" s="48">
        <v>2</v>
      </c>
      <c r="BC7" s="48">
        <f t="shared" si="8"/>
        <v>2</v>
      </c>
      <c r="BD7" s="81" t="s">
        <v>48</v>
      </c>
      <c r="BE7" s="48" t="s">
        <v>47</v>
      </c>
      <c r="BF7" s="48">
        <v>1</v>
      </c>
      <c r="BG7" s="48">
        <v>2</v>
      </c>
      <c r="BH7" s="48">
        <v>2</v>
      </c>
      <c r="BI7" s="48">
        <f t="shared" si="9"/>
        <v>2</v>
      </c>
      <c r="BJ7" s="81" t="s">
        <v>48</v>
      </c>
      <c r="BK7" s="48" t="s">
        <v>47</v>
      </c>
      <c r="BL7" s="48">
        <v>1</v>
      </c>
      <c r="BM7" s="48">
        <v>2</v>
      </c>
      <c r="BN7" s="48">
        <v>2</v>
      </c>
      <c r="BO7" s="48">
        <f t="shared" si="10"/>
        <v>2</v>
      </c>
      <c r="BP7" s="121"/>
      <c r="BQ7" s="48" t="s">
        <v>47</v>
      </c>
      <c r="BR7" s="48">
        <v>3</v>
      </c>
      <c r="BS7" s="48">
        <v>1</v>
      </c>
      <c r="BT7" s="48">
        <v>1</v>
      </c>
      <c r="BU7" s="48">
        <f t="shared" si="11"/>
        <v>3</v>
      </c>
      <c r="BV7" s="103" t="s">
        <v>49</v>
      </c>
      <c r="BW7" s="48" t="s">
        <v>47</v>
      </c>
      <c r="BX7" s="48">
        <v>3</v>
      </c>
      <c r="BY7" s="48">
        <v>2</v>
      </c>
      <c r="BZ7" s="48">
        <v>2</v>
      </c>
      <c r="CA7" s="104">
        <f t="shared" si="12"/>
        <v>6</v>
      </c>
      <c r="CB7" s="103" t="s">
        <v>83</v>
      </c>
      <c r="CC7" s="105" t="s">
        <v>39</v>
      </c>
      <c r="CD7" s="48">
        <v>1</v>
      </c>
      <c r="CE7" s="48">
        <v>2</v>
      </c>
      <c r="CF7" s="48">
        <v>2</v>
      </c>
      <c r="CG7" s="48">
        <f t="shared" si="13"/>
        <v>2</v>
      </c>
      <c r="CH7" s="167"/>
      <c r="CI7" s="48" t="s">
        <v>51</v>
      </c>
      <c r="CJ7" s="48">
        <v>3</v>
      </c>
      <c r="CK7" s="48">
        <v>1</v>
      </c>
      <c r="CL7" s="48">
        <v>2</v>
      </c>
      <c r="CM7" s="48">
        <f t="shared" si="14"/>
        <v>6</v>
      </c>
      <c r="CN7" s="173"/>
      <c r="CO7" s="48" t="s">
        <v>39</v>
      </c>
    </row>
    <row r="8" spans="1:96" ht="228" x14ac:dyDescent="0.2">
      <c r="A8" s="48" t="str">
        <f>Start!$C$3</f>
        <v>National Roads</v>
      </c>
      <c r="B8" s="81" t="s">
        <v>84</v>
      </c>
      <c r="C8" s="81" t="s">
        <v>74</v>
      </c>
      <c r="D8" s="48">
        <v>2</v>
      </c>
      <c r="E8" s="48">
        <v>1</v>
      </c>
      <c r="F8" s="48">
        <v>2</v>
      </c>
      <c r="G8" s="48">
        <f t="shared" si="0"/>
        <v>4</v>
      </c>
      <c r="H8" s="81" t="s">
        <v>75</v>
      </c>
      <c r="I8" s="48" t="s">
        <v>39</v>
      </c>
      <c r="J8" s="48">
        <v>2</v>
      </c>
      <c r="K8" s="48">
        <v>2</v>
      </c>
      <c r="L8" s="48">
        <v>3</v>
      </c>
      <c r="M8" s="48">
        <f t="shared" si="1"/>
        <v>6</v>
      </c>
      <c r="N8" s="81" t="s">
        <v>85</v>
      </c>
      <c r="O8" s="48" t="s">
        <v>39</v>
      </c>
      <c r="P8" s="48">
        <v>2</v>
      </c>
      <c r="Q8" s="48">
        <v>2</v>
      </c>
      <c r="R8" s="48">
        <v>3</v>
      </c>
      <c r="S8" s="48">
        <f t="shared" si="2"/>
        <v>6</v>
      </c>
      <c r="T8" s="81" t="s">
        <v>86</v>
      </c>
      <c r="U8" s="48" t="s">
        <v>39</v>
      </c>
      <c r="V8" s="48">
        <v>2</v>
      </c>
      <c r="W8" s="48">
        <v>2</v>
      </c>
      <c r="X8" s="48">
        <v>2</v>
      </c>
      <c r="Y8" s="48">
        <f t="shared" si="3"/>
        <v>4</v>
      </c>
      <c r="Z8" s="172" t="s">
        <v>250</v>
      </c>
      <c r="AA8" s="48" t="s">
        <v>39</v>
      </c>
      <c r="AB8" s="48">
        <v>3</v>
      </c>
      <c r="AC8" s="48">
        <v>2</v>
      </c>
      <c r="AD8" s="48">
        <v>3</v>
      </c>
      <c r="AE8" s="48">
        <f t="shared" si="4"/>
        <v>9</v>
      </c>
      <c r="AF8" s="119" t="s">
        <v>87</v>
      </c>
      <c r="AG8" s="48" t="s">
        <v>39</v>
      </c>
      <c r="AH8" s="48">
        <v>3</v>
      </c>
      <c r="AI8" s="48">
        <v>2</v>
      </c>
      <c r="AJ8" s="48">
        <v>2</v>
      </c>
      <c r="AK8" s="48">
        <f t="shared" si="5"/>
        <v>6</v>
      </c>
      <c r="AL8" s="81" t="s">
        <v>79</v>
      </c>
      <c r="AM8" s="48" t="s">
        <v>39</v>
      </c>
      <c r="AN8" s="48">
        <v>2</v>
      </c>
      <c r="AO8" s="48">
        <v>1</v>
      </c>
      <c r="AP8" s="48">
        <v>1</v>
      </c>
      <c r="AQ8" s="48">
        <f t="shared" si="6"/>
        <v>2</v>
      </c>
      <c r="AR8" s="81" t="s">
        <v>80</v>
      </c>
      <c r="AS8" s="48" t="s">
        <v>39</v>
      </c>
      <c r="AT8" s="48">
        <v>1</v>
      </c>
      <c r="AU8" s="48">
        <v>1</v>
      </c>
      <c r="AV8" s="48">
        <v>2</v>
      </c>
      <c r="AW8" s="81">
        <f t="shared" si="7"/>
        <v>2</v>
      </c>
      <c r="AX8" s="81" t="s">
        <v>81</v>
      </c>
      <c r="AY8" s="48" t="s">
        <v>39</v>
      </c>
      <c r="AZ8" s="48">
        <v>1</v>
      </c>
      <c r="BA8" s="48">
        <v>2</v>
      </c>
      <c r="BB8" s="48">
        <v>2</v>
      </c>
      <c r="BC8" s="48">
        <f t="shared" si="8"/>
        <v>2</v>
      </c>
      <c r="BD8" s="81" t="s">
        <v>48</v>
      </c>
      <c r="BE8" s="48" t="s">
        <v>47</v>
      </c>
      <c r="BF8" s="48">
        <v>1</v>
      </c>
      <c r="BG8" s="48">
        <v>2</v>
      </c>
      <c r="BH8" s="48">
        <v>2</v>
      </c>
      <c r="BI8" s="48">
        <f t="shared" si="9"/>
        <v>2</v>
      </c>
      <c r="BJ8" s="81" t="s">
        <v>48</v>
      </c>
      <c r="BK8" s="48" t="s">
        <v>47</v>
      </c>
      <c r="BL8" s="48">
        <v>1</v>
      </c>
      <c r="BM8" s="48">
        <v>2</v>
      </c>
      <c r="BN8" s="48">
        <v>2</v>
      </c>
      <c r="BO8" s="48">
        <f t="shared" si="10"/>
        <v>2</v>
      </c>
      <c r="BP8" s="121"/>
      <c r="BQ8" s="48" t="s">
        <v>47</v>
      </c>
      <c r="BR8" s="48">
        <v>3</v>
      </c>
      <c r="BS8" s="48">
        <v>1</v>
      </c>
      <c r="BT8" s="48">
        <v>1</v>
      </c>
      <c r="BU8" s="48">
        <f t="shared" si="11"/>
        <v>3</v>
      </c>
      <c r="BV8" s="103" t="s">
        <v>49</v>
      </c>
      <c r="BW8" s="48" t="s">
        <v>47</v>
      </c>
      <c r="BX8" s="48">
        <v>3</v>
      </c>
      <c r="BY8" s="48">
        <v>2</v>
      </c>
      <c r="BZ8" s="48">
        <v>2</v>
      </c>
      <c r="CA8" s="104">
        <f t="shared" si="12"/>
        <v>6</v>
      </c>
      <c r="CB8" s="103" t="s">
        <v>83</v>
      </c>
      <c r="CC8" s="105" t="s">
        <v>39</v>
      </c>
      <c r="CD8" s="48">
        <v>1</v>
      </c>
      <c r="CE8" s="48">
        <v>2</v>
      </c>
      <c r="CF8" s="48">
        <v>2</v>
      </c>
      <c r="CG8" s="48">
        <f t="shared" si="13"/>
        <v>2</v>
      </c>
      <c r="CH8" s="167"/>
      <c r="CI8" s="48" t="s">
        <v>51</v>
      </c>
      <c r="CJ8" s="48">
        <v>3</v>
      </c>
      <c r="CK8" s="48">
        <v>1</v>
      </c>
      <c r="CL8" s="48">
        <v>2</v>
      </c>
      <c r="CM8" s="48">
        <f t="shared" si="14"/>
        <v>6</v>
      </c>
      <c r="CN8" s="173"/>
      <c r="CO8" s="48" t="s">
        <v>39</v>
      </c>
    </row>
    <row r="9" spans="1:96" ht="228" x14ac:dyDescent="0.2">
      <c r="A9" s="48" t="str">
        <f>Start!$C$3</f>
        <v>National Roads</v>
      </c>
      <c r="B9" s="81" t="s">
        <v>88</v>
      </c>
      <c r="C9" s="81" t="s">
        <v>74</v>
      </c>
      <c r="D9" s="48">
        <v>2</v>
      </c>
      <c r="E9" s="48">
        <v>1</v>
      </c>
      <c r="F9" s="48">
        <v>2</v>
      </c>
      <c r="G9" s="48">
        <f t="shared" si="0"/>
        <v>4</v>
      </c>
      <c r="H9" s="81" t="s">
        <v>75</v>
      </c>
      <c r="I9" s="48" t="s">
        <v>39</v>
      </c>
      <c r="J9" s="48">
        <v>2</v>
      </c>
      <c r="K9" s="48">
        <v>2</v>
      </c>
      <c r="L9" s="48">
        <v>3</v>
      </c>
      <c r="M9" s="48">
        <f t="shared" si="1"/>
        <v>6</v>
      </c>
      <c r="N9" s="81" t="s">
        <v>89</v>
      </c>
      <c r="O9" s="48" t="s">
        <v>39</v>
      </c>
      <c r="P9" s="48">
        <v>2</v>
      </c>
      <c r="Q9" s="48">
        <v>2</v>
      </c>
      <c r="R9" s="48">
        <v>3</v>
      </c>
      <c r="S9" s="48">
        <f t="shared" si="2"/>
        <v>6</v>
      </c>
      <c r="T9" s="81" t="s">
        <v>243</v>
      </c>
      <c r="U9" s="48" t="s">
        <v>39</v>
      </c>
      <c r="V9" s="48">
        <v>2</v>
      </c>
      <c r="W9" s="48">
        <v>2</v>
      </c>
      <c r="X9" s="48">
        <v>2</v>
      </c>
      <c r="Y9" s="48">
        <f t="shared" si="3"/>
        <v>4</v>
      </c>
      <c r="Z9" s="172" t="s">
        <v>250</v>
      </c>
      <c r="AA9" s="48" t="s">
        <v>39</v>
      </c>
      <c r="AB9" s="48">
        <v>3</v>
      </c>
      <c r="AC9" s="48">
        <v>2</v>
      </c>
      <c r="AD9" s="48">
        <v>3</v>
      </c>
      <c r="AE9" s="48">
        <f t="shared" si="4"/>
        <v>9</v>
      </c>
      <c r="AF9" s="121"/>
      <c r="AG9" s="48" t="s">
        <v>39</v>
      </c>
      <c r="AH9" s="48">
        <v>3</v>
      </c>
      <c r="AI9" s="48">
        <v>2</v>
      </c>
      <c r="AJ9" s="48">
        <v>2</v>
      </c>
      <c r="AK9" s="48">
        <f t="shared" si="5"/>
        <v>6</v>
      </c>
      <c r="AL9" s="81" t="s">
        <v>79</v>
      </c>
      <c r="AM9" s="48" t="s">
        <v>39</v>
      </c>
      <c r="AN9" s="48">
        <v>2</v>
      </c>
      <c r="AO9" s="48">
        <v>1</v>
      </c>
      <c r="AP9" s="48">
        <v>1</v>
      </c>
      <c r="AQ9" s="48">
        <f t="shared" si="6"/>
        <v>2</v>
      </c>
      <c r="AR9" s="81" t="s">
        <v>80</v>
      </c>
      <c r="AS9" s="48" t="s">
        <v>39</v>
      </c>
      <c r="AT9" s="48">
        <v>1</v>
      </c>
      <c r="AU9" s="48">
        <v>1</v>
      </c>
      <c r="AV9" s="48">
        <v>2</v>
      </c>
      <c r="AW9" s="81">
        <f t="shared" si="7"/>
        <v>2</v>
      </c>
      <c r="AX9" s="81" t="s">
        <v>81</v>
      </c>
      <c r="AY9" s="48" t="s">
        <v>39</v>
      </c>
      <c r="AZ9" s="48">
        <v>1</v>
      </c>
      <c r="BA9" s="48">
        <v>2</v>
      </c>
      <c r="BB9" s="48">
        <v>2</v>
      </c>
      <c r="BC9" s="48">
        <f t="shared" si="8"/>
        <v>2</v>
      </c>
      <c r="BD9" s="81" t="s">
        <v>48</v>
      </c>
      <c r="BE9" s="48" t="s">
        <v>47</v>
      </c>
      <c r="BF9" s="48">
        <v>1</v>
      </c>
      <c r="BG9" s="48">
        <v>2</v>
      </c>
      <c r="BH9" s="48">
        <v>2</v>
      </c>
      <c r="BI9" s="48">
        <f t="shared" si="9"/>
        <v>2</v>
      </c>
      <c r="BJ9" s="81" t="s">
        <v>48</v>
      </c>
      <c r="BK9" s="48" t="s">
        <v>47</v>
      </c>
      <c r="BL9" s="48">
        <v>1</v>
      </c>
      <c r="BM9" s="48">
        <v>2</v>
      </c>
      <c r="BN9" s="48">
        <v>2</v>
      </c>
      <c r="BO9" s="48">
        <f t="shared" si="10"/>
        <v>2</v>
      </c>
      <c r="BP9" s="121"/>
      <c r="BQ9" s="48" t="s">
        <v>47</v>
      </c>
      <c r="BR9" s="48">
        <v>3</v>
      </c>
      <c r="BS9" s="48">
        <v>1</v>
      </c>
      <c r="BT9" s="48">
        <v>1</v>
      </c>
      <c r="BU9" s="48">
        <f t="shared" si="11"/>
        <v>3</v>
      </c>
      <c r="BV9" s="103" t="s">
        <v>49</v>
      </c>
      <c r="BW9" s="48" t="s">
        <v>47</v>
      </c>
      <c r="BX9" s="48">
        <v>3</v>
      </c>
      <c r="BY9" s="48">
        <v>2</v>
      </c>
      <c r="BZ9" s="48">
        <v>2</v>
      </c>
      <c r="CA9" s="104">
        <f t="shared" si="12"/>
        <v>6</v>
      </c>
      <c r="CB9" s="103" t="s">
        <v>83</v>
      </c>
      <c r="CC9" s="105" t="s">
        <v>39</v>
      </c>
      <c r="CD9" s="48">
        <v>1</v>
      </c>
      <c r="CE9" s="48">
        <v>2</v>
      </c>
      <c r="CF9" s="48">
        <v>2</v>
      </c>
      <c r="CG9" s="48">
        <f t="shared" si="13"/>
        <v>2</v>
      </c>
      <c r="CH9" s="167"/>
      <c r="CI9" s="48" t="s">
        <v>51</v>
      </c>
      <c r="CJ9" s="48">
        <v>3</v>
      </c>
      <c r="CK9" s="48">
        <v>1</v>
      </c>
      <c r="CL9" s="48">
        <v>2</v>
      </c>
      <c r="CM9" s="48">
        <f t="shared" si="14"/>
        <v>6</v>
      </c>
      <c r="CN9" s="173"/>
      <c r="CO9" s="48" t="s">
        <v>39</v>
      </c>
    </row>
    <row r="10" spans="1:96" ht="228" x14ac:dyDescent="0.2">
      <c r="A10" s="48" t="str">
        <f>Start!$C$3</f>
        <v>National Roads</v>
      </c>
      <c r="B10" s="81" t="s">
        <v>90</v>
      </c>
      <c r="C10" s="81" t="s">
        <v>74</v>
      </c>
      <c r="D10" s="48">
        <v>2</v>
      </c>
      <c r="E10" s="48">
        <v>1</v>
      </c>
      <c r="F10" s="48">
        <v>2</v>
      </c>
      <c r="G10" s="48">
        <f t="shared" si="0"/>
        <v>4</v>
      </c>
      <c r="H10" s="81" t="s">
        <v>91</v>
      </c>
      <c r="I10" s="48" t="s">
        <v>39</v>
      </c>
      <c r="J10" s="48">
        <v>2</v>
      </c>
      <c r="K10" s="48">
        <v>2</v>
      </c>
      <c r="L10" s="48">
        <v>3</v>
      </c>
      <c r="M10" s="48">
        <f t="shared" si="1"/>
        <v>6</v>
      </c>
      <c r="N10" s="81" t="s">
        <v>89</v>
      </c>
      <c r="O10" s="48" t="s">
        <v>39</v>
      </c>
      <c r="P10" s="48">
        <v>2</v>
      </c>
      <c r="Q10" s="48">
        <v>2</v>
      </c>
      <c r="R10" s="48">
        <v>3</v>
      </c>
      <c r="S10" s="48">
        <f t="shared" si="2"/>
        <v>6</v>
      </c>
      <c r="T10" s="81" t="s">
        <v>243</v>
      </c>
      <c r="U10" s="48" t="s">
        <v>39</v>
      </c>
      <c r="V10" s="48">
        <v>2</v>
      </c>
      <c r="W10" s="48">
        <v>2</v>
      </c>
      <c r="X10" s="48">
        <v>2</v>
      </c>
      <c r="Y10" s="48">
        <f t="shared" si="3"/>
        <v>4</v>
      </c>
      <c r="Z10" s="172" t="s">
        <v>250</v>
      </c>
      <c r="AA10" s="48" t="s">
        <v>39</v>
      </c>
      <c r="AB10" s="48">
        <v>3</v>
      </c>
      <c r="AC10" s="48">
        <v>2</v>
      </c>
      <c r="AD10" s="48">
        <v>3</v>
      </c>
      <c r="AE10" s="48">
        <f t="shared" si="4"/>
        <v>9</v>
      </c>
      <c r="AF10" s="120"/>
      <c r="AG10" s="48" t="s">
        <v>39</v>
      </c>
      <c r="AH10" s="48">
        <v>3</v>
      </c>
      <c r="AI10" s="48">
        <v>2</v>
      </c>
      <c r="AJ10" s="48">
        <v>2</v>
      </c>
      <c r="AK10" s="48">
        <f t="shared" si="5"/>
        <v>6</v>
      </c>
      <c r="AL10" s="81" t="s">
        <v>79</v>
      </c>
      <c r="AM10" s="48" t="s">
        <v>39</v>
      </c>
      <c r="AN10" s="48">
        <v>2</v>
      </c>
      <c r="AO10" s="48">
        <v>1</v>
      </c>
      <c r="AP10" s="48">
        <v>1</v>
      </c>
      <c r="AQ10" s="48">
        <f t="shared" si="6"/>
        <v>2</v>
      </c>
      <c r="AR10" s="81" t="s">
        <v>80</v>
      </c>
      <c r="AS10" s="48" t="s">
        <v>39</v>
      </c>
      <c r="AT10" s="48">
        <v>1</v>
      </c>
      <c r="AU10" s="48">
        <v>1</v>
      </c>
      <c r="AV10" s="48">
        <v>2</v>
      </c>
      <c r="AW10" s="81">
        <f t="shared" si="7"/>
        <v>2</v>
      </c>
      <c r="AX10" s="81" t="s">
        <v>81</v>
      </c>
      <c r="AY10" s="48" t="s">
        <v>39</v>
      </c>
      <c r="AZ10" s="48">
        <v>1</v>
      </c>
      <c r="BA10" s="48">
        <v>2</v>
      </c>
      <c r="BB10" s="48">
        <v>2</v>
      </c>
      <c r="BC10" s="48">
        <f t="shared" si="8"/>
        <v>2</v>
      </c>
      <c r="BD10" s="81" t="s">
        <v>48</v>
      </c>
      <c r="BE10" s="48" t="s">
        <v>47</v>
      </c>
      <c r="BF10" s="48">
        <v>1</v>
      </c>
      <c r="BG10" s="48">
        <v>2</v>
      </c>
      <c r="BH10" s="48">
        <v>2</v>
      </c>
      <c r="BI10" s="48">
        <f t="shared" si="9"/>
        <v>2</v>
      </c>
      <c r="BJ10" s="81" t="s">
        <v>48</v>
      </c>
      <c r="BK10" s="48" t="s">
        <v>47</v>
      </c>
      <c r="BL10" s="48">
        <v>1</v>
      </c>
      <c r="BM10" s="48">
        <v>2</v>
      </c>
      <c r="BN10" s="48">
        <v>2</v>
      </c>
      <c r="BO10" s="48">
        <f t="shared" si="10"/>
        <v>2</v>
      </c>
      <c r="BP10" s="121"/>
      <c r="BQ10" s="48" t="s">
        <v>47</v>
      </c>
      <c r="BR10" s="48">
        <v>3</v>
      </c>
      <c r="BS10" s="48">
        <v>1</v>
      </c>
      <c r="BT10" s="48">
        <v>1</v>
      </c>
      <c r="BU10" s="48">
        <f t="shared" si="11"/>
        <v>3</v>
      </c>
      <c r="BV10" s="103" t="s">
        <v>49</v>
      </c>
      <c r="BW10" s="48" t="s">
        <v>47</v>
      </c>
      <c r="BX10" s="48">
        <v>3</v>
      </c>
      <c r="BY10" s="48">
        <v>2</v>
      </c>
      <c r="BZ10" s="48">
        <v>2</v>
      </c>
      <c r="CA10" s="104">
        <f t="shared" si="12"/>
        <v>6</v>
      </c>
      <c r="CB10" s="103" t="s">
        <v>83</v>
      </c>
      <c r="CC10" s="105" t="s">
        <v>39</v>
      </c>
      <c r="CD10" s="48">
        <v>1</v>
      </c>
      <c r="CE10" s="48">
        <v>2</v>
      </c>
      <c r="CF10" s="48">
        <v>2</v>
      </c>
      <c r="CG10" s="48">
        <f t="shared" si="13"/>
        <v>2</v>
      </c>
      <c r="CH10" s="167"/>
      <c r="CI10" s="48" t="s">
        <v>51</v>
      </c>
      <c r="CJ10" s="48">
        <v>3</v>
      </c>
      <c r="CK10" s="48">
        <v>1</v>
      </c>
      <c r="CL10" s="48">
        <v>2</v>
      </c>
      <c r="CM10" s="48">
        <f t="shared" si="14"/>
        <v>6</v>
      </c>
      <c r="CN10" s="173"/>
      <c r="CO10" s="48" t="s">
        <v>39</v>
      </c>
    </row>
    <row r="11" spans="1:96" ht="228" x14ac:dyDescent="0.2">
      <c r="A11" s="48" t="str">
        <f>Start!$C$3</f>
        <v>National Roads</v>
      </c>
      <c r="B11" s="81" t="s">
        <v>92</v>
      </c>
      <c r="C11" s="81"/>
      <c r="D11" s="48">
        <v>2</v>
      </c>
      <c r="E11" s="48">
        <v>1</v>
      </c>
      <c r="F11" s="48">
        <v>2</v>
      </c>
      <c r="G11" s="48">
        <f t="shared" ref="G11:G23" si="15">D11*(MAX(E11:F11))</f>
        <v>4</v>
      </c>
      <c r="H11" s="81" t="s">
        <v>93</v>
      </c>
      <c r="I11" s="48" t="s">
        <v>39</v>
      </c>
      <c r="J11" s="48">
        <v>2</v>
      </c>
      <c r="K11" s="48">
        <v>2</v>
      </c>
      <c r="L11" s="48">
        <v>3</v>
      </c>
      <c r="M11" s="48">
        <f t="shared" ref="M11:M23" si="16">J11*(MAX(K11:L11))</f>
        <v>6</v>
      </c>
      <c r="N11" s="81" t="s">
        <v>94</v>
      </c>
      <c r="O11" s="48" t="s">
        <v>39</v>
      </c>
      <c r="P11" s="48">
        <v>2</v>
      </c>
      <c r="Q11" s="48">
        <v>2</v>
      </c>
      <c r="R11" s="48">
        <v>3</v>
      </c>
      <c r="S11" s="48">
        <f t="shared" ref="S11:S23" si="17">P11*(MAX(Q11:R11))</f>
        <v>6</v>
      </c>
      <c r="T11" s="81" t="s">
        <v>95</v>
      </c>
      <c r="U11" s="48" t="s">
        <v>39</v>
      </c>
      <c r="V11" s="48">
        <v>2</v>
      </c>
      <c r="W11" s="48">
        <v>2</v>
      </c>
      <c r="X11" s="48">
        <v>2</v>
      </c>
      <c r="Y11" s="48">
        <f t="shared" si="3"/>
        <v>4</v>
      </c>
      <c r="Z11" s="172" t="s">
        <v>250</v>
      </c>
      <c r="AA11" s="48" t="s">
        <v>39</v>
      </c>
      <c r="AB11" s="48">
        <v>3</v>
      </c>
      <c r="AC11" s="48">
        <v>2</v>
      </c>
      <c r="AD11" s="48">
        <v>3</v>
      </c>
      <c r="AE11" s="48">
        <f t="shared" ref="AE11:AE23" si="18">AB11*(MAX(AC11:AD11))</f>
        <v>9</v>
      </c>
      <c r="AF11" s="81" t="s">
        <v>96</v>
      </c>
      <c r="AG11" s="48" t="s">
        <v>39</v>
      </c>
      <c r="AH11" s="48">
        <v>3</v>
      </c>
      <c r="AI11" s="48">
        <v>2</v>
      </c>
      <c r="AJ11" s="48">
        <v>2</v>
      </c>
      <c r="AK11" s="48">
        <f t="shared" ref="AK11:AK23" si="19">AH11*(MAX(AI11:AJ11))</f>
        <v>6</v>
      </c>
      <c r="AL11" s="81" t="s">
        <v>79</v>
      </c>
      <c r="AM11" s="48" t="s">
        <v>39</v>
      </c>
      <c r="AN11" s="48">
        <v>2</v>
      </c>
      <c r="AO11" s="48">
        <v>1</v>
      </c>
      <c r="AP11" s="48">
        <v>1</v>
      </c>
      <c r="AQ11" s="48">
        <f t="shared" ref="AQ11:AQ23" si="20">AN11*(MAX(AO11:AP11))</f>
        <v>2</v>
      </c>
      <c r="AR11" s="81" t="s">
        <v>80</v>
      </c>
      <c r="AS11" s="48" t="s">
        <v>39</v>
      </c>
      <c r="AT11" s="48">
        <v>2</v>
      </c>
      <c r="AU11" s="48">
        <v>1</v>
      </c>
      <c r="AV11" s="48">
        <v>2</v>
      </c>
      <c r="AW11" s="81">
        <f t="shared" ref="AW11:AW23" si="21">AT11*(MAX(AU11:AV11))</f>
        <v>4</v>
      </c>
      <c r="AX11" s="81" t="s">
        <v>97</v>
      </c>
      <c r="AY11" s="48" t="s">
        <v>39</v>
      </c>
      <c r="AZ11" s="48">
        <v>1</v>
      </c>
      <c r="BA11" s="48">
        <v>2</v>
      </c>
      <c r="BB11" s="48">
        <v>2</v>
      </c>
      <c r="BC11" s="48">
        <f t="shared" ref="BC11:BC23" si="22">AZ11*(MAX(BA11:BB11))</f>
        <v>2</v>
      </c>
      <c r="BD11" s="81" t="s">
        <v>48</v>
      </c>
      <c r="BE11" s="48" t="s">
        <v>47</v>
      </c>
      <c r="BF11" s="48">
        <v>1</v>
      </c>
      <c r="BG11" s="48">
        <v>2</v>
      </c>
      <c r="BH11" s="48">
        <v>2</v>
      </c>
      <c r="BI11" s="48">
        <f t="shared" ref="BI11:BI23" si="23">BF11*(MAX(BG11:BH11))</f>
        <v>2</v>
      </c>
      <c r="BJ11" s="81" t="s">
        <v>48</v>
      </c>
      <c r="BK11" s="48" t="s">
        <v>47</v>
      </c>
      <c r="BL11" s="48">
        <v>1</v>
      </c>
      <c r="BM11" s="48">
        <v>2</v>
      </c>
      <c r="BN11" s="48">
        <v>2</v>
      </c>
      <c r="BO11" s="48">
        <f t="shared" ref="BO11:BO23" si="24">BL11*(MAX(BM11:BN11))</f>
        <v>2</v>
      </c>
      <c r="BP11" s="121"/>
      <c r="BQ11" s="48" t="s">
        <v>47</v>
      </c>
      <c r="BR11" s="48">
        <v>3</v>
      </c>
      <c r="BS11" s="48">
        <v>1</v>
      </c>
      <c r="BT11" s="48">
        <v>1</v>
      </c>
      <c r="BU11" s="48">
        <f t="shared" ref="BU11:BU23" si="25">BR11*(MAX(BS11:BT11))</f>
        <v>3</v>
      </c>
      <c r="BV11" s="103" t="s">
        <v>49</v>
      </c>
      <c r="BW11" s="48" t="s">
        <v>47</v>
      </c>
      <c r="BX11" s="48">
        <v>3</v>
      </c>
      <c r="BY11" s="48">
        <v>2</v>
      </c>
      <c r="BZ11" s="48">
        <v>2</v>
      </c>
      <c r="CA11" s="104">
        <f t="shared" ref="CA11:CA24" si="26">BX11*(MAX(BY11:BZ11))</f>
        <v>6</v>
      </c>
      <c r="CB11" s="103" t="s">
        <v>83</v>
      </c>
      <c r="CC11" s="105" t="s">
        <v>39</v>
      </c>
      <c r="CD11" s="48">
        <v>1</v>
      </c>
      <c r="CE11" s="48">
        <v>2</v>
      </c>
      <c r="CF11" s="48">
        <v>2</v>
      </c>
      <c r="CG11" s="48">
        <f t="shared" ref="CG11:CG23" si="27">CD11*(MAX(CE11:CF11))</f>
        <v>2</v>
      </c>
      <c r="CH11" s="167"/>
      <c r="CI11" s="48" t="s">
        <v>51</v>
      </c>
      <c r="CJ11" s="48">
        <v>3</v>
      </c>
      <c r="CK11" s="48">
        <v>1</v>
      </c>
      <c r="CL11" s="48">
        <v>2</v>
      </c>
      <c r="CM11" s="48">
        <f t="shared" si="14"/>
        <v>6</v>
      </c>
      <c r="CN11" s="173"/>
      <c r="CO11" s="48" t="s">
        <v>39</v>
      </c>
    </row>
    <row r="12" spans="1:96" ht="128.25" x14ac:dyDescent="0.2">
      <c r="A12" s="48" t="str">
        <f>Start!$C$3</f>
        <v>National Roads</v>
      </c>
      <c r="B12" s="81" t="s">
        <v>57</v>
      </c>
      <c r="C12" s="81"/>
      <c r="D12" s="48">
        <v>3</v>
      </c>
      <c r="E12" s="48">
        <v>1</v>
      </c>
      <c r="F12" s="48">
        <v>2</v>
      </c>
      <c r="G12" s="48">
        <f t="shared" ref="G12" si="28">D12*(MAX(E12:F12))</f>
        <v>6</v>
      </c>
      <c r="H12" s="81" t="s">
        <v>58</v>
      </c>
      <c r="I12" s="48" t="s">
        <v>39</v>
      </c>
      <c r="J12" s="48">
        <v>3</v>
      </c>
      <c r="K12" s="48">
        <v>2</v>
      </c>
      <c r="L12" s="48">
        <v>3</v>
      </c>
      <c r="M12" s="48">
        <f t="shared" ref="M12" si="29">J12*(MAX(K12:L12))</f>
        <v>9</v>
      </c>
      <c r="N12" s="81" t="s">
        <v>58</v>
      </c>
      <c r="O12" s="48" t="s">
        <v>39</v>
      </c>
      <c r="P12" s="48">
        <v>3</v>
      </c>
      <c r="Q12" s="48">
        <v>2</v>
      </c>
      <c r="R12" s="48">
        <v>3</v>
      </c>
      <c r="S12" s="48">
        <f t="shared" ref="S12" si="30">P12*(MAX(Q12:R12))</f>
        <v>9</v>
      </c>
      <c r="T12" s="81" t="s">
        <v>58</v>
      </c>
      <c r="U12" s="48" t="s">
        <v>39</v>
      </c>
      <c r="V12" s="48">
        <v>3</v>
      </c>
      <c r="W12" s="48">
        <v>2</v>
      </c>
      <c r="X12" s="48">
        <v>2</v>
      </c>
      <c r="Y12" s="48">
        <f t="shared" ref="Y12" si="31">V12*(MAX(W12:X12))</f>
        <v>6</v>
      </c>
      <c r="Z12" s="172" t="s">
        <v>251</v>
      </c>
      <c r="AA12" s="48" t="s">
        <v>39</v>
      </c>
      <c r="AB12" s="48">
        <v>3</v>
      </c>
      <c r="AC12" s="48">
        <v>2</v>
      </c>
      <c r="AD12" s="48">
        <v>2</v>
      </c>
      <c r="AE12" s="48">
        <f t="shared" ref="AE12" si="32">AB12*(MAX(AC12:AD12))</f>
        <v>6</v>
      </c>
      <c r="AF12" s="81" t="s">
        <v>59</v>
      </c>
      <c r="AG12" s="48" t="s">
        <v>39</v>
      </c>
      <c r="AH12" s="48">
        <v>3</v>
      </c>
      <c r="AI12" s="48">
        <v>2</v>
      </c>
      <c r="AJ12" s="48">
        <v>2</v>
      </c>
      <c r="AK12" s="48">
        <f t="shared" ref="AK12" si="33">AH12*(MAX(AI12:AJ12))</f>
        <v>6</v>
      </c>
      <c r="AL12" s="81" t="s">
        <v>60</v>
      </c>
      <c r="AM12" s="48" t="s">
        <v>39</v>
      </c>
      <c r="AN12" s="48">
        <v>2</v>
      </c>
      <c r="AO12" s="48">
        <v>1</v>
      </c>
      <c r="AP12" s="48">
        <v>1</v>
      </c>
      <c r="AQ12" s="48">
        <f t="shared" ref="AQ12" si="34">AN12*(MAX(AO12:AP12))</f>
        <v>2</v>
      </c>
      <c r="AR12" s="81" t="s">
        <v>61</v>
      </c>
      <c r="AS12" s="48" t="s">
        <v>39</v>
      </c>
      <c r="AT12" s="48">
        <v>3</v>
      </c>
      <c r="AU12" s="48">
        <v>1</v>
      </c>
      <c r="AV12" s="48">
        <v>2</v>
      </c>
      <c r="AW12" s="81">
        <f t="shared" ref="AW12" si="35">AT12*(MAX(AU12:AV12))</f>
        <v>6</v>
      </c>
      <c r="AX12" s="81" t="s">
        <v>62</v>
      </c>
      <c r="AY12" s="48" t="s">
        <v>39</v>
      </c>
      <c r="AZ12" s="48">
        <v>1</v>
      </c>
      <c r="BA12" s="48">
        <v>2</v>
      </c>
      <c r="BB12" s="48">
        <v>2</v>
      </c>
      <c r="BC12" s="48">
        <f t="shared" ref="BC12" si="36">AZ12*(MAX(BA12:BB12))</f>
        <v>2</v>
      </c>
      <c r="BD12" s="81" t="s">
        <v>48</v>
      </c>
      <c r="BE12" s="48" t="s">
        <v>47</v>
      </c>
      <c r="BF12" s="48">
        <v>1</v>
      </c>
      <c r="BG12" s="48">
        <v>2</v>
      </c>
      <c r="BH12" s="48">
        <v>2</v>
      </c>
      <c r="BI12" s="48">
        <f t="shared" ref="BI12" si="37">BF12*(MAX(BG12:BH12))</f>
        <v>2</v>
      </c>
      <c r="BJ12" s="81" t="s">
        <v>48</v>
      </c>
      <c r="BK12" s="48" t="s">
        <v>47</v>
      </c>
      <c r="BL12" s="48">
        <v>1</v>
      </c>
      <c r="BM12" s="48">
        <v>2</v>
      </c>
      <c r="BN12" s="48">
        <v>2</v>
      </c>
      <c r="BO12" s="48">
        <f t="shared" ref="BO12" si="38">BL12*(MAX(BM12:BN12))</f>
        <v>2</v>
      </c>
      <c r="BP12" s="121"/>
      <c r="BQ12" s="48" t="s">
        <v>47</v>
      </c>
      <c r="BR12" s="48">
        <v>3</v>
      </c>
      <c r="BS12" s="48">
        <v>1</v>
      </c>
      <c r="BT12" s="48">
        <v>1</v>
      </c>
      <c r="BU12" s="48">
        <f t="shared" ref="BU12" si="39">BR12*(MAX(BS12:BT12))</f>
        <v>3</v>
      </c>
      <c r="BV12" s="103" t="s">
        <v>63</v>
      </c>
      <c r="BW12" s="48" t="s">
        <v>47</v>
      </c>
      <c r="BX12" s="48">
        <v>3</v>
      </c>
      <c r="BY12" s="48">
        <v>2</v>
      </c>
      <c r="BZ12" s="48">
        <v>2</v>
      </c>
      <c r="CA12" s="104">
        <f t="shared" ref="CA12" si="40">BX12*(MAX(BY12:BZ12))</f>
        <v>6</v>
      </c>
      <c r="CB12" s="81" t="s">
        <v>63</v>
      </c>
      <c r="CC12" s="105" t="s">
        <v>39</v>
      </c>
      <c r="CD12" s="48">
        <v>1</v>
      </c>
      <c r="CE12" s="48">
        <v>2</v>
      </c>
      <c r="CF12" s="48">
        <v>2</v>
      </c>
      <c r="CG12" s="48">
        <f t="shared" ref="CG12" si="41">CD12*(MAX(CE12:CF12))</f>
        <v>2</v>
      </c>
      <c r="CH12" s="167"/>
      <c r="CI12" s="48" t="s">
        <v>51</v>
      </c>
      <c r="CJ12" s="48">
        <v>3</v>
      </c>
      <c r="CK12" s="48">
        <v>1</v>
      </c>
      <c r="CL12" s="48">
        <v>2</v>
      </c>
      <c r="CM12" s="48">
        <f t="shared" ref="CM12" si="42">CJ12*(MAX(CK12:CL12))</f>
        <v>6</v>
      </c>
      <c r="CN12" s="173"/>
      <c r="CO12" s="48" t="s">
        <v>39</v>
      </c>
    </row>
    <row r="13" spans="1:96" ht="199.5" x14ac:dyDescent="0.2">
      <c r="A13" s="48" t="str">
        <f>Start!$C$3</f>
        <v>National Roads</v>
      </c>
      <c r="B13" s="81" t="s">
        <v>121</v>
      </c>
      <c r="C13" s="81" t="s">
        <v>122</v>
      </c>
      <c r="D13" s="48">
        <v>3</v>
      </c>
      <c r="E13" s="48">
        <v>1</v>
      </c>
      <c r="F13" s="48">
        <v>2</v>
      </c>
      <c r="G13" s="48">
        <f t="shared" ref="G13" si="43">D13*(MAX(E13:F13))</f>
        <v>6</v>
      </c>
      <c r="H13" s="81" t="s">
        <v>123</v>
      </c>
      <c r="I13" s="48" t="s">
        <v>39</v>
      </c>
      <c r="J13" s="48">
        <v>3</v>
      </c>
      <c r="K13" s="48">
        <v>2</v>
      </c>
      <c r="L13" s="48">
        <v>3</v>
      </c>
      <c r="M13" s="48">
        <f t="shared" ref="M13" si="44">J13*(MAX(K13:L13))</f>
        <v>9</v>
      </c>
      <c r="N13" s="81" t="s">
        <v>124</v>
      </c>
      <c r="O13" s="48" t="s">
        <v>39</v>
      </c>
      <c r="P13" s="48">
        <v>3</v>
      </c>
      <c r="Q13" s="48">
        <v>2</v>
      </c>
      <c r="R13" s="48">
        <v>3</v>
      </c>
      <c r="S13" s="48">
        <f t="shared" ref="S13" si="45">P13*(MAX(Q13:R13))</f>
        <v>9</v>
      </c>
      <c r="T13" s="81" t="s">
        <v>125</v>
      </c>
      <c r="U13" s="48" t="s">
        <v>39</v>
      </c>
      <c r="V13" s="48">
        <v>3</v>
      </c>
      <c r="W13" s="48">
        <v>2</v>
      </c>
      <c r="X13" s="48">
        <v>2</v>
      </c>
      <c r="Y13" s="48">
        <f t="shared" ref="Y13:Y15" si="46">V13*(MAX(W13:X13))</f>
        <v>6</v>
      </c>
      <c r="Z13" s="172" t="s">
        <v>125</v>
      </c>
      <c r="AA13" s="48" t="s">
        <v>39</v>
      </c>
      <c r="AB13" s="48">
        <v>2</v>
      </c>
      <c r="AC13" s="48">
        <v>2</v>
      </c>
      <c r="AD13" s="48">
        <v>2</v>
      </c>
      <c r="AE13" s="48">
        <f t="shared" ref="AE13" si="47">AB13*(MAX(AC13:AD13))</f>
        <v>4</v>
      </c>
      <c r="AF13" s="81" t="s">
        <v>126</v>
      </c>
      <c r="AG13" s="48" t="s">
        <v>39</v>
      </c>
      <c r="AH13" s="48">
        <v>2</v>
      </c>
      <c r="AI13" s="48">
        <v>2</v>
      </c>
      <c r="AJ13" s="48">
        <v>2</v>
      </c>
      <c r="AK13" s="48">
        <f t="shared" ref="AK13" si="48">AH13*(MAX(AI13:AJ13))</f>
        <v>4</v>
      </c>
      <c r="AL13" s="81" t="s">
        <v>127</v>
      </c>
      <c r="AM13" s="81" t="s">
        <v>39</v>
      </c>
      <c r="AN13" s="48">
        <v>3</v>
      </c>
      <c r="AO13" s="48">
        <v>1</v>
      </c>
      <c r="AP13" s="48">
        <v>1</v>
      </c>
      <c r="AQ13" s="48">
        <f t="shared" ref="AQ13" si="49">AN13*(MAX(AO13:AP13))</f>
        <v>3</v>
      </c>
      <c r="AR13" s="81" t="s">
        <v>128</v>
      </c>
      <c r="AS13" s="48" t="s">
        <v>39</v>
      </c>
      <c r="AT13" s="48">
        <v>1</v>
      </c>
      <c r="AU13" s="48">
        <v>1</v>
      </c>
      <c r="AV13" s="48">
        <v>2</v>
      </c>
      <c r="AW13" s="81">
        <f t="shared" ref="AW13" si="50">AT13*(MAX(AU13:AV13))</f>
        <v>2</v>
      </c>
      <c r="AX13" s="81" t="s">
        <v>48</v>
      </c>
      <c r="AY13" s="48" t="s">
        <v>39</v>
      </c>
      <c r="AZ13" s="48">
        <v>3</v>
      </c>
      <c r="BA13" s="48">
        <v>2</v>
      </c>
      <c r="BB13" s="48">
        <v>2</v>
      </c>
      <c r="BC13" s="48">
        <f t="shared" ref="BC13" si="51">AZ13*(MAX(BA13:BB13))</f>
        <v>6</v>
      </c>
      <c r="BD13" s="81" t="s">
        <v>129</v>
      </c>
      <c r="BE13" s="48" t="s">
        <v>47</v>
      </c>
      <c r="BF13" s="48">
        <v>3</v>
      </c>
      <c r="BG13" s="48">
        <v>2</v>
      </c>
      <c r="BH13" s="48">
        <v>2</v>
      </c>
      <c r="BI13" s="48">
        <f t="shared" ref="BI13" si="52">BF13*(MAX(BG13:BH13))</f>
        <v>6</v>
      </c>
      <c r="BJ13" s="81" t="s">
        <v>130</v>
      </c>
      <c r="BK13" s="48" t="s">
        <v>47</v>
      </c>
      <c r="BL13" s="48">
        <v>1</v>
      </c>
      <c r="BM13" s="48">
        <v>2</v>
      </c>
      <c r="BN13" s="48">
        <v>2</v>
      </c>
      <c r="BO13" s="48">
        <f t="shared" ref="BO13" si="53">BL13*(MAX(BM13:BN13))</f>
        <v>2</v>
      </c>
      <c r="BP13" s="121"/>
      <c r="BQ13" s="48" t="s">
        <v>47</v>
      </c>
      <c r="BR13" s="48">
        <v>3</v>
      </c>
      <c r="BS13" s="48">
        <v>1</v>
      </c>
      <c r="BT13" s="48">
        <v>1</v>
      </c>
      <c r="BU13" s="48">
        <f t="shared" ref="BU13" si="54">BR13*(MAX(BS13:BT13))</f>
        <v>3</v>
      </c>
      <c r="BV13" s="103" t="s">
        <v>131</v>
      </c>
      <c r="BW13" s="48" t="s">
        <v>47</v>
      </c>
      <c r="BX13" s="48">
        <v>3</v>
      </c>
      <c r="BY13" s="48">
        <v>2</v>
      </c>
      <c r="BZ13" s="48">
        <v>2</v>
      </c>
      <c r="CA13" s="104">
        <f t="shared" ref="CA13" si="55">BX13*(MAX(BY13:BZ13))</f>
        <v>6</v>
      </c>
      <c r="CB13" s="103" t="s">
        <v>132</v>
      </c>
      <c r="CC13" s="105" t="s">
        <v>39</v>
      </c>
      <c r="CD13" s="48">
        <v>1</v>
      </c>
      <c r="CE13" s="48">
        <v>2</v>
      </c>
      <c r="CF13" s="48">
        <v>2</v>
      </c>
      <c r="CG13" s="48">
        <f t="shared" ref="CG13" si="56">CD13*(MAX(CE13:CF13))</f>
        <v>2</v>
      </c>
      <c r="CH13" s="167"/>
      <c r="CI13" s="48" t="s">
        <v>51</v>
      </c>
      <c r="CJ13" s="48">
        <v>3</v>
      </c>
      <c r="CK13" s="48">
        <v>1</v>
      </c>
      <c r="CL13" s="48">
        <v>2</v>
      </c>
      <c r="CM13" s="48">
        <f t="shared" ref="CM13" si="57">CJ13*(MAX(CK13:CL13))</f>
        <v>6</v>
      </c>
      <c r="CN13" s="173"/>
      <c r="CO13" s="48" t="s">
        <v>39</v>
      </c>
    </row>
    <row r="14" spans="1:96" ht="114" x14ac:dyDescent="0.2">
      <c r="A14" s="48" t="str">
        <f>Start!$C$3</f>
        <v>National Roads</v>
      </c>
      <c r="B14" s="81" t="s">
        <v>133</v>
      </c>
      <c r="C14" s="81" t="s">
        <v>134</v>
      </c>
      <c r="D14" s="48">
        <v>3</v>
      </c>
      <c r="E14" s="48">
        <v>2</v>
      </c>
      <c r="F14" s="48">
        <v>3</v>
      </c>
      <c r="G14" s="48">
        <f>D14*(MAX(E14:F14))</f>
        <v>9</v>
      </c>
      <c r="H14" s="58" t="s">
        <v>135</v>
      </c>
      <c r="I14" s="48" t="s">
        <v>39</v>
      </c>
      <c r="J14" s="48">
        <v>3</v>
      </c>
      <c r="K14" s="48">
        <v>2</v>
      </c>
      <c r="L14" s="48">
        <v>3</v>
      </c>
      <c r="M14" s="48">
        <f>J14*(MAX(K14:L14))</f>
        <v>9</v>
      </c>
      <c r="N14" s="58" t="s">
        <v>136</v>
      </c>
      <c r="O14" s="48"/>
      <c r="P14" s="48">
        <v>3</v>
      </c>
      <c r="Q14" s="48">
        <v>2</v>
      </c>
      <c r="R14" s="48">
        <v>3</v>
      </c>
      <c r="S14" s="48">
        <f>P14*(MAX(Q14:R14))</f>
        <v>9</v>
      </c>
      <c r="T14" s="81" t="s">
        <v>137</v>
      </c>
      <c r="U14" s="48" t="s">
        <v>39</v>
      </c>
      <c r="V14" s="48">
        <v>2</v>
      </c>
      <c r="W14" s="48">
        <v>1</v>
      </c>
      <c r="X14" s="48">
        <v>1</v>
      </c>
      <c r="Y14" s="48">
        <f t="shared" si="46"/>
        <v>2</v>
      </c>
      <c r="Z14" s="172" t="s">
        <v>244</v>
      </c>
      <c r="AA14" s="48" t="s">
        <v>39</v>
      </c>
      <c r="AB14" s="48">
        <v>2</v>
      </c>
      <c r="AC14" s="48">
        <v>2</v>
      </c>
      <c r="AD14" s="48">
        <v>2</v>
      </c>
      <c r="AE14" s="48">
        <f>AB14*(MAX(AC14:AD14))</f>
        <v>4</v>
      </c>
      <c r="AF14" s="81" t="s">
        <v>138</v>
      </c>
      <c r="AG14" s="48" t="s">
        <v>39</v>
      </c>
      <c r="AH14" s="48">
        <v>3</v>
      </c>
      <c r="AI14" s="48">
        <v>2</v>
      </c>
      <c r="AJ14" s="48">
        <v>2</v>
      </c>
      <c r="AK14" s="48">
        <f>AH14*(MAX(AI14:AJ14))</f>
        <v>6</v>
      </c>
      <c r="AL14" s="81" t="s">
        <v>139</v>
      </c>
      <c r="AM14" s="48" t="s">
        <v>39</v>
      </c>
      <c r="AN14" s="48">
        <v>2</v>
      </c>
      <c r="AO14" s="48">
        <v>1</v>
      </c>
      <c r="AP14" s="48">
        <v>1</v>
      </c>
      <c r="AQ14" s="48">
        <f>AN14*(MAX(AO14:AP14))</f>
        <v>2</v>
      </c>
      <c r="AR14" s="81" t="s">
        <v>140</v>
      </c>
      <c r="AS14" s="48" t="s">
        <v>39</v>
      </c>
      <c r="AT14" s="48">
        <v>2</v>
      </c>
      <c r="AU14" s="48">
        <v>1</v>
      </c>
      <c r="AV14" s="48">
        <v>2</v>
      </c>
      <c r="AW14" s="81">
        <f>AT14*(MAX(AU14:AV14))</f>
        <v>4</v>
      </c>
      <c r="AX14" s="81" t="s">
        <v>141</v>
      </c>
      <c r="AY14" s="48" t="s">
        <v>39</v>
      </c>
      <c r="AZ14" s="48">
        <v>2</v>
      </c>
      <c r="BA14" s="48">
        <v>2</v>
      </c>
      <c r="BB14" s="48">
        <v>2</v>
      </c>
      <c r="BC14" s="48">
        <f>AZ14*(MAX(BA14:BB14))</f>
        <v>4</v>
      </c>
      <c r="BD14" s="81" t="s">
        <v>48</v>
      </c>
      <c r="BE14" s="48" t="s">
        <v>47</v>
      </c>
      <c r="BF14" s="48">
        <v>1</v>
      </c>
      <c r="BG14" s="48">
        <v>2</v>
      </c>
      <c r="BH14" s="48">
        <v>2</v>
      </c>
      <c r="BI14" s="48">
        <f>BF14*(MAX(BG14:BH14))</f>
        <v>2</v>
      </c>
      <c r="BJ14" s="81" t="s">
        <v>48</v>
      </c>
      <c r="BK14" s="48" t="s">
        <v>47</v>
      </c>
      <c r="BL14" s="48">
        <v>1</v>
      </c>
      <c r="BM14" s="48">
        <v>2</v>
      </c>
      <c r="BN14" s="48">
        <v>2</v>
      </c>
      <c r="BO14" s="48">
        <f>BL14*(MAX(BM14:BN14))</f>
        <v>2</v>
      </c>
      <c r="BP14" s="121"/>
      <c r="BQ14" s="48" t="s">
        <v>47</v>
      </c>
      <c r="BR14" s="48">
        <v>3</v>
      </c>
      <c r="BS14" s="48">
        <v>1</v>
      </c>
      <c r="BT14" s="48">
        <v>1</v>
      </c>
      <c r="BU14" s="48">
        <f>BR14*(MAX(BS14:BT14))</f>
        <v>3</v>
      </c>
      <c r="BV14" s="103" t="s">
        <v>142</v>
      </c>
      <c r="BW14" s="48" t="s">
        <v>47</v>
      </c>
      <c r="BX14" s="48">
        <v>3</v>
      </c>
      <c r="BY14" s="48">
        <v>2</v>
      </c>
      <c r="BZ14" s="48">
        <v>2</v>
      </c>
      <c r="CA14" s="104">
        <f>BX14*(MAX(BY14:BZ14))</f>
        <v>6</v>
      </c>
      <c r="CB14" s="103" t="s">
        <v>143</v>
      </c>
      <c r="CC14" s="105" t="s">
        <v>39</v>
      </c>
      <c r="CD14" s="48">
        <v>1</v>
      </c>
      <c r="CE14" s="48">
        <v>2</v>
      </c>
      <c r="CF14" s="48">
        <v>2</v>
      </c>
      <c r="CG14" s="48">
        <f>CD14*(MAX(CE14:CF14))</f>
        <v>2</v>
      </c>
      <c r="CH14" s="167"/>
      <c r="CI14" s="48" t="s">
        <v>51</v>
      </c>
      <c r="CJ14" s="48">
        <v>3</v>
      </c>
      <c r="CK14" s="48">
        <v>1</v>
      </c>
      <c r="CL14" s="48">
        <v>1</v>
      </c>
      <c r="CM14" s="48">
        <f>CJ14*(MAX(CK14:CL14))</f>
        <v>3</v>
      </c>
      <c r="CN14" s="173"/>
      <c r="CO14" s="48" t="s">
        <v>39</v>
      </c>
    </row>
    <row r="15" spans="1:96" ht="142.5" x14ac:dyDescent="0.2">
      <c r="A15" s="48" t="str">
        <f>Start!$C$3</f>
        <v>National Roads</v>
      </c>
      <c r="B15" s="81" t="s">
        <v>64</v>
      </c>
      <c r="C15" s="81"/>
      <c r="D15" s="48">
        <v>3</v>
      </c>
      <c r="E15" s="48">
        <v>1</v>
      </c>
      <c r="F15" s="48">
        <v>2</v>
      </c>
      <c r="G15" s="48">
        <f t="shared" ref="G15" si="58">D15*(MAX(E15:F15))</f>
        <v>6</v>
      </c>
      <c r="H15" s="81" t="s">
        <v>65</v>
      </c>
      <c r="I15" s="48" t="s">
        <v>39</v>
      </c>
      <c r="J15" s="48">
        <v>3</v>
      </c>
      <c r="K15" s="48">
        <v>2</v>
      </c>
      <c r="L15" s="48">
        <v>3</v>
      </c>
      <c r="M15" s="48">
        <f t="shared" ref="M15" si="59">J15*(MAX(K15:L15))</f>
        <v>9</v>
      </c>
      <c r="N15" s="81" t="s">
        <v>65</v>
      </c>
      <c r="O15" s="48" t="s">
        <v>39</v>
      </c>
      <c r="P15" s="48">
        <v>3</v>
      </c>
      <c r="Q15" s="48">
        <v>2</v>
      </c>
      <c r="R15" s="48">
        <v>3</v>
      </c>
      <c r="S15" s="48">
        <f t="shared" ref="S15" si="60">P15*(MAX(Q15:R15))</f>
        <v>9</v>
      </c>
      <c r="T15" s="81" t="s">
        <v>66</v>
      </c>
      <c r="U15" s="48" t="s">
        <v>39</v>
      </c>
      <c r="V15" s="48">
        <v>3</v>
      </c>
      <c r="W15" s="48">
        <v>2</v>
      </c>
      <c r="X15" s="48">
        <v>2</v>
      </c>
      <c r="Y15" s="48">
        <f t="shared" si="46"/>
        <v>6</v>
      </c>
      <c r="Z15" s="172" t="s">
        <v>252</v>
      </c>
      <c r="AA15" s="48" t="s">
        <v>39</v>
      </c>
      <c r="AB15" s="48">
        <v>3</v>
      </c>
      <c r="AC15" s="48">
        <v>2</v>
      </c>
      <c r="AD15" s="48">
        <v>2</v>
      </c>
      <c r="AE15" s="48">
        <f t="shared" ref="AE15" si="61">AB15*(MAX(AC15:AD15))</f>
        <v>6</v>
      </c>
      <c r="AF15" s="81" t="s">
        <v>67</v>
      </c>
      <c r="AG15" s="48" t="s">
        <v>39</v>
      </c>
      <c r="AH15" s="48">
        <v>1</v>
      </c>
      <c r="AI15" s="48">
        <v>2</v>
      </c>
      <c r="AJ15" s="48">
        <v>2</v>
      </c>
      <c r="AK15" s="48">
        <f t="shared" ref="AK15" si="62">AH15*(MAX(AI15:AJ15))</f>
        <v>2</v>
      </c>
      <c r="AL15" s="81" t="s">
        <v>68</v>
      </c>
      <c r="AM15" s="48" t="s">
        <v>39</v>
      </c>
      <c r="AN15" s="48">
        <v>2</v>
      </c>
      <c r="AO15" s="48">
        <v>1</v>
      </c>
      <c r="AP15" s="48">
        <v>1</v>
      </c>
      <c r="AQ15" s="48">
        <f t="shared" ref="AQ15" si="63">AN15*(MAX(AO15:AP15))</f>
        <v>2</v>
      </c>
      <c r="AR15" s="81" t="s">
        <v>69</v>
      </c>
      <c r="AS15" s="48" t="s">
        <v>39</v>
      </c>
      <c r="AT15" s="48">
        <v>2</v>
      </c>
      <c r="AU15" s="48">
        <v>1</v>
      </c>
      <c r="AV15" s="48">
        <v>2</v>
      </c>
      <c r="AW15" s="81">
        <f t="shared" ref="AW15" si="64">AT15*(MAX(AU15:AV15))</f>
        <v>4</v>
      </c>
      <c r="AX15" s="81" t="s">
        <v>70</v>
      </c>
      <c r="AY15" s="48" t="s">
        <v>39</v>
      </c>
      <c r="AZ15" s="48">
        <v>1</v>
      </c>
      <c r="BA15" s="48">
        <v>2</v>
      </c>
      <c r="BB15" s="48">
        <v>2</v>
      </c>
      <c r="BC15" s="48">
        <f t="shared" ref="BC15" si="65">AZ15*(MAX(BA15:BB15))</f>
        <v>2</v>
      </c>
      <c r="BD15" s="81" t="s">
        <v>48</v>
      </c>
      <c r="BE15" s="48" t="s">
        <v>47</v>
      </c>
      <c r="BF15" s="48">
        <v>1</v>
      </c>
      <c r="BG15" s="48">
        <v>2</v>
      </c>
      <c r="BH15" s="48">
        <v>2</v>
      </c>
      <c r="BI15" s="48">
        <f t="shared" ref="BI15" si="66">BF15*(MAX(BG15:BH15))</f>
        <v>2</v>
      </c>
      <c r="BJ15" s="81" t="s">
        <v>48</v>
      </c>
      <c r="BK15" s="48" t="s">
        <v>47</v>
      </c>
      <c r="BL15" s="48">
        <v>1</v>
      </c>
      <c r="BM15" s="48">
        <v>2</v>
      </c>
      <c r="BN15" s="48">
        <v>2</v>
      </c>
      <c r="BO15" s="48">
        <f t="shared" ref="BO15" si="67">BL15*(MAX(BM15:BN15))</f>
        <v>2</v>
      </c>
      <c r="BP15" s="121"/>
      <c r="BQ15" s="48" t="s">
        <v>47</v>
      </c>
      <c r="BR15" s="48">
        <v>3</v>
      </c>
      <c r="BS15" s="48">
        <v>1</v>
      </c>
      <c r="BT15" s="48">
        <v>1</v>
      </c>
      <c r="BU15" s="48">
        <f t="shared" ref="BU15" si="68">BR15*(MAX(BS15:BT15))</f>
        <v>3</v>
      </c>
      <c r="BV15" s="103" t="s">
        <v>71</v>
      </c>
      <c r="BW15" s="48" t="s">
        <v>47</v>
      </c>
      <c r="BX15" s="48">
        <v>3</v>
      </c>
      <c r="BY15" s="48">
        <v>2</v>
      </c>
      <c r="BZ15" s="48">
        <v>2</v>
      </c>
      <c r="CA15" s="104">
        <f t="shared" ref="CA15" si="69">BX15*(MAX(BY15:BZ15))</f>
        <v>6</v>
      </c>
      <c r="CB15" s="103" t="s">
        <v>72</v>
      </c>
      <c r="CC15" s="105" t="s">
        <v>39</v>
      </c>
      <c r="CD15" s="48">
        <v>1</v>
      </c>
      <c r="CE15" s="48">
        <v>2</v>
      </c>
      <c r="CF15" s="48">
        <v>2</v>
      </c>
      <c r="CG15" s="48">
        <f t="shared" ref="CG15" si="70">CD15*(MAX(CE15:CF15))</f>
        <v>2</v>
      </c>
      <c r="CH15" s="167"/>
      <c r="CI15" s="48" t="s">
        <v>51</v>
      </c>
      <c r="CJ15" s="48">
        <v>3</v>
      </c>
      <c r="CK15" s="48">
        <v>1</v>
      </c>
      <c r="CL15" s="48">
        <v>2</v>
      </c>
      <c r="CM15" s="48">
        <f t="shared" ref="CM15" si="71">CJ15*(MAX(CK15:CL15))</f>
        <v>6</v>
      </c>
      <c r="CN15" s="173"/>
      <c r="CO15" s="48" t="s">
        <v>39</v>
      </c>
    </row>
    <row r="16" spans="1:96" ht="154.5" customHeight="1" x14ac:dyDescent="0.2">
      <c r="A16" s="48" t="str">
        <f>Start!$C$3</f>
        <v>National Roads</v>
      </c>
      <c r="B16" s="81" t="s">
        <v>102</v>
      </c>
      <c r="C16" s="81" t="s">
        <v>103</v>
      </c>
      <c r="D16" s="48">
        <v>2</v>
      </c>
      <c r="E16" s="48">
        <v>1</v>
      </c>
      <c r="F16" s="48">
        <v>2</v>
      </c>
      <c r="G16" s="48">
        <f t="shared" si="15"/>
        <v>4</v>
      </c>
      <c r="H16" s="81" t="s">
        <v>104</v>
      </c>
      <c r="I16" s="48" t="s">
        <v>39</v>
      </c>
      <c r="J16" s="48">
        <v>3</v>
      </c>
      <c r="K16" s="48">
        <v>2</v>
      </c>
      <c r="L16" s="48">
        <v>3</v>
      </c>
      <c r="M16" s="48">
        <f t="shared" si="16"/>
        <v>9</v>
      </c>
      <c r="N16" s="81" t="s">
        <v>105</v>
      </c>
      <c r="O16" s="48" t="s">
        <v>39</v>
      </c>
      <c r="P16" s="48">
        <v>3</v>
      </c>
      <c r="Q16" s="48">
        <v>2</v>
      </c>
      <c r="R16" s="48">
        <v>3</v>
      </c>
      <c r="S16" s="48">
        <f t="shared" si="17"/>
        <v>9</v>
      </c>
      <c r="T16" s="81" t="s">
        <v>106</v>
      </c>
      <c r="U16" s="48" t="s">
        <v>39</v>
      </c>
      <c r="V16" s="48">
        <v>2</v>
      </c>
      <c r="W16" s="48">
        <v>2</v>
      </c>
      <c r="X16" s="48">
        <v>2</v>
      </c>
      <c r="Y16" s="48">
        <f t="shared" si="3"/>
        <v>4</v>
      </c>
      <c r="Z16" s="172" t="s">
        <v>253</v>
      </c>
      <c r="AA16" s="48" t="s">
        <v>39</v>
      </c>
      <c r="AB16" s="48">
        <v>2</v>
      </c>
      <c r="AC16" s="48">
        <v>2</v>
      </c>
      <c r="AD16" s="48">
        <v>2</v>
      </c>
      <c r="AE16" s="48">
        <f t="shared" si="18"/>
        <v>4</v>
      </c>
      <c r="AF16" s="81" t="s">
        <v>107</v>
      </c>
      <c r="AG16" s="48" t="s">
        <v>39</v>
      </c>
      <c r="AH16" s="48">
        <v>2</v>
      </c>
      <c r="AI16" s="48">
        <v>2</v>
      </c>
      <c r="AJ16" s="48">
        <v>2</v>
      </c>
      <c r="AK16" s="48">
        <f t="shared" si="19"/>
        <v>4</v>
      </c>
      <c r="AL16" s="81" t="s">
        <v>108</v>
      </c>
      <c r="AM16" s="48" t="s">
        <v>39</v>
      </c>
      <c r="AN16" s="48">
        <v>3</v>
      </c>
      <c r="AO16" s="48">
        <v>1</v>
      </c>
      <c r="AP16" s="48">
        <v>1</v>
      </c>
      <c r="AQ16" s="48">
        <f t="shared" si="20"/>
        <v>3</v>
      </c>
      <c r="AR16" s="81" t="s">
        <v>109</v>
      </c>
      <c r="AS16" s="48" t="s">
        <v>39</v>
      </c>
      <c r="AT16" s="48">
        <v>1</v>
      </c>
      <c r="AU16" s="48">
        <v>1</v>
      </c>
      <c r="AV16" s="48">
        <v>2</v>
      </c>
      <c r="AW16" s="81">
        <f t="shared" si="21"/>
        <v>2</v>
      </c>
      <c r="AX16" s="81" t="s">
        <v>110</v>
      </c>
      <c r="AY16" s="48" t="s">
        <v>39</v>
      </c>
      <c r="AZ16" s="48">
        <v>2</v>
      </c>
      <c r="BA16" s="48">
        <v>2</v>
      </c>
      <c r="BB16" s="48">
        <v>2</v>
      </c>
      <c r="BC16" s="48">
        <f t="shared" si="22"/>
        <v>4</v>
      </c>
      <c r="BD16" s="81" t="s">
        <v>111</v>
      </c>
      <c r="BE16" s="48" t="s">
        <v>47</v>
      </c>
      <c r="BF16" s="48">
        <v>2</v>
      </c>
      <c r="BG16" s="48">
        <v>2</v>
      </c>
      <c r="BH16" s="48">
        <v>2</v>
      </c>
      <c r="BI16" s="48">
        <f t="shared" si="23"/>
        <v>4</v>
      </c>
      <c r="BJ16" s="81" t="s">
        <v>112</v>
      </c>
      <c r="BK16" s="48" t="s">
        <v>47</v>
      </c>
      <c r="BL16" s="48">
        <v>1</v>
      </c>
      <c r="BM16" s="48">
        <v>2</v>
      </c>
      <c r="BN16" s="48">
        <v>2</v>
      </c>
      <c r="BO16" s="48">
        <f t="shared" si="24"/>
        <v>2</v>
      </c>
      <c r="BP16" s="121"/>
      <c r="BQ16" s="48" t="s">
        <v>47</v>
      </c>
      <c r="BR16" s="48">
        <v>3</v>
      </c>
      <c r="BS16" s="48">
        <v>1</v>
      </c>
      <c r="BT16" s="48">
        <v>1</v>
      </c>
      <c r="BU16" s="48">
        <f t="shared" si="25"/>
        <v>3</v>
      </c>
      <c r="BV16" s="103" t="s">
        <v>113</v>
      </c>
      <c r="BW16" s="48" t="s">
        <v>47</v>
      </c>
      <c r="BX16" s="48">
        <v>3</v>
      </c>
      <c r="BY16" s="48">
        <v>2</v>
      </c>
      <c r="BZ16" s="48">
        <v>2</v>
      </c>
      <c r="CA16" s="104">
        <f t="shared" si="26"/>
        <v>6</v>
      </c>
      <c r="CB16" s="103" t="s">
        <v>113</v>
      </c>
      <c r="CC16" s="105" t="s">
        <v>39</v>
      </c>
      <c r="CD16" s="48">
        <v>1</v>
      </c>
      <c r="CE16" s="48">
        <v>2</v>
      </c>
      <c r="CF16" s="48">
        <v>2</v>
      </c>
      <c r="CG16" s="48">
        <f t="shared" si="27"/>
        <v>2</v>
      </c>
      <c r="CH16" s="167"/>
      <c r="CI16" s="48" t="s">
        <v>51</v>
      </c>
      <c r="CJ16" s="48">
        <v>3</v>
      </c>
      <c r="CK16" s="48">
        <v>1</v>
      </c>
      <c r="CL16" s="48">
        <v>2</v>
      </c>
      <c r="CM16" s="48">
        <f t="shared" si="14"/>
        <v>6</v>
      </c>
      <c r="CN16" s="173"/>
      <c r="CO16" s="48" t="s">
        <v>39</v>
      </c>
    </row>
    <row r="17" spans="1:93" ht="114" customHeight="1" x14ac:dyDescent="0.2">
      <c r="A17" s="48" t="str">
        <f>Start!$C$3</f>
        <v>National Roads</v>
      </c>
      <c r="B17" s="81" t="s">
        <v>236</v>
      </c>
      <c r="C17" s="81" t="s">
        <v>114</v>
      </c>
      <c r="D17" s="48">
        <v>2</v>
      </c>
      <c r="E17" s="48">
        <v>1</v>
      </c>
      <c r="F17" s="48">
        <v>2</v>
      </c>
      <c r="G17" s="48">
        <f t="shared" si="15"/>
        <v>4</v>
      </c>
      <c r="H17" s="81" t="s">
        <v>115</v>
      </c>
      <c r="I17" s="48" t="s">
        <v>39</v>
      </c>
      <c r="J17" s="48">
        <v>2</v>
      </c>
      <c r="K17" s="48">
        <v>2</v>
      </c>
      <c r="L17" s="48">
        <v>3</v>
      </c>
      <c r="M17" s="48">
        <f t="shared" si="16"/>
        <v>6</v>
      </c>
      <c r="N17" s="81" t="s">
        <v>115</v>
      </c>
      <c r="O17" s="48" t="s">
        <v>39</v>
      </c>
      <c r="P17" s="48">
        <v>2</v>
      </c>
      <c r="Q17" s="48">
        <v>2</v>
      </c>
      <c r="R17" s="48">
        <v>3</v>
      </c>
      <c r="S17" s="48">
        <f t="shared" si="17"/>
        <v>6</v>
      </c>
      <c r="T17" s="81" t="s">
        <v>115</v>
      </c>
      <c r="U17" s="48" t="s">
        <v>39</v>
      </c>
      <c r="V17" s="48">
        <v>1</v>
      </c>
      <c r="W17" s="48">
        <v>2</v>
      </c>
      <c r="X17" s="48">
        <v>2</v>
      </c>
      <c r="Y17" s="48">
        <f t="shared" si="3"/>
        <v>2</v>
      </c>
      <c r="Z17" s="172" t="s">
        <v>248</v>
      </c>
      <c r="AA17" s="48" t="s">
        <v>39</v>
      </c>
      <c r="AB17" s="48">
        <v>1</v>
      </c>
      <c r="AC17" s="48">
        <v>2</v>
      </c>
      <c r="AD17" s="48">
        <v>2</v>
      </c>
      <c r="AE17" s="48">
        <f t="shared" si="18"/>
        <v>2</v>
      </c>
      <c r="AF17" s="81" t="s">
        <v>42</v>
      </c>
      <c r="AG17" s="48" t="s">
        <v>39</v>
      </c>
      <c r="AH17" s="48">
        <v>1</v>
      </c>
      <c r="AI17" s="48">
        <v>2</v>
      </c>
      <c r="AJ17" s="48">
        <v>2</v>
      </c>
      <c r="AK17" s="48">
        <f t="shared" si="19"/>
        <v>2</v>
      </c>
      <c r="AL17" s="48" t="s">
        <v>42</v>
      </c>
      <c r="AM17" s="48" t="s">
        <v>39</v>
      </c>
      <c r="AN17" s="48">
        <v>3</v>
      </c>
      <c r="AO17" s="48">
        <v>1</v>
      </c>
      <c r="AP17" s="48">
        <v>1</v>
      </c>
      <c r="AQ17" s="48">
        <f t="shared" si="20"/>
        <v>3</v>
      </c>
      <c r="AR17" s="81" t="s">
        <v>116</v>
      </c>
      <c r="AS17" s="48" t="s">
        <v>39</v>
      </c>
      <c r="AT17" s="48">
        <v>1</v>
      </c>
      <c r="AU17" s="48">
        <v>1</v>
      </c>
      <c r="AV17" s="48">
        <v>2</v>
      </c>
      <c r="AW17" s="81">
        <f t="shared" si="21"/>
        <v>2</v>
      </c>
      <c r="AX17" s="81" t="s">
        <v>48</v>
      </c>
      <c r="AY17" s="48" t="s">
        <v>39</v>
      </c>
      <c r="AZ17" s="48">
        <v>2</v>
      </c>
      <c r="BA17" s="48">
        <v>2</v>
      </c>
      <c r="BB17" s="48">
        <v>2</v>
      </c>
      <c r="BC17" s="48">
        <f t="shared" si="22"/>
        <v>4</v>
      </c>
      <c r="BD17" s="81" t="s">
        <v>117</v>
      </c>
      <c r="BE17" s="48" t="s">
        <v>47</v>
      </c>
      <c r="BF17" s="48">
        <v>2</v>
      </c>
      <c r="BG17" s="48">
        <v>2</v>
      </c>
      <c r="BH17" s="48">
        <v>2</v>
      </c>
      <c r="BI17" s="48">
        <f t="shared" si="23"/>
        <v>4</v>
      </c>
      <c r="BJ17" s="81" t="s">
        <v>118</v>
      </c>
      <c r="BK17" s="48" t="s">
        <v>47</v>
      </c>
      <c r="BL17" s="48">
        <v>1</v>
      </c>
      <c r="BM17" s="48">
        <v>2</v>
      </c>
      <c r="BN17" s="48">
        <v>2</v>
      </c>
      <c r="BO17" s="48">
        <f t="shared" si="24"/>
        <v>2</v>
      </c>
      <c r="BP17" s="121"/>
      <c r="BQ17" s="48" t="s">
        <v>47</v>
      </c>
      <c r="BR17" s="48">
        <v>3</v>
      </c>
      <c r="BS17" s="48">
        <v>1</v>
      </c>
      <c r="BT17" s="48">
        <v>1</v>
      </c>
      <c r="BU17" s="48">
        <f t="shared" si="25"/>
        <v>3</v>
      </c>
      <c r="BV17" s="103" t="s">
        <v>119</v>
      </c>
      <c r="BW17" s="48" t="s">
        <v>47</v>
      </c>
      <c r="BX17" s="48">
        <v>3</v>
      </c>
      <c r="BY17" s="48">
        <v>2</v>
      </c>
      <c r="BZ17" s="48">
        <v>2</v>
      </c>
      <c r="CA17" s="104">
        <f t="shared" si="26"/>
        <v>6</v>
      </c>
      <c r="CB17" s="103" t="s">
        <v>120</v>
      </c>
      <c r="CC17" s="105" t="s">
        <v>39</v>
      </c>
      <c r="CD17" s="48">
        <v>1</v>
      </c>
      <c r="CE17" s="48">
        <v>2</v>
      </c>
      <c r="CF17" s="48">
        <v>2</v>
      </c>
      <c r="CG17" s="48">
        <f t="shared" si="27"/>
        <v>2</v>
      </c>
      <c r="CH17" s="167"/>
      <c r="CI17" s="48" t="s">
        <v>51</v>
      </c>
      <c r="CJ17" s="48">
        <v>3</v>
      </c>
      <c r="CK17" s="48">
        <v>1</v>
      </c>
      <c r="CL17" s="48">
        <v>2</v>
      </c>
      <c r="CM17" s="48">
        <f t="shared" si="14"/>
        <v>6</v>
      </c>
      <c r="CN17" s="173"/>
      <c r="CO17" s="48" t="s">
        <v>39</v>
      </c>
    </row>
    <row r="18" spans="1:93" ht="99.75" customHeight="1" x14ac:dyDescent="0.2">
      <c r="A18" s="48" t="str">
        <f>Start!$C$3</f>
        <v>National Roads</v>
      </c>
      <c r="B18" s="81" t="s">
        <v>144</v>
      </c>
      <c r="C18" s="81"/>
      <c r="D18" s="48">
        <v>2</v>
      </c>
      <c r="E18" s="48">
        <v>1</v>
      </c>
      <c r="F18" s="48">
        <v>2</v>
      </c>
      <c r="G18" s="48">
        <f t="shared" si="15"/>
        <v>4</v>
      </c>
      <c r="H18" s="81" t="s">
        <v>145</v>
      </c>
      <c r="I18" s="48" t="s">
        <v>39</v>
      </c>
      <c r="J18" s="48">
        <v>1</v>
      </c>
      <c r="K18" s="48">
        <v>2</v>
      </c>
      <c r="L18" s="48">
        <v>3</v>
      </c>
      <c r="M18" s="48">
        <f t="shared" si="16"/>
        <v>3</v>
      </c>
      <c r="N18" s="81" t="s">
        <v>145</v>
      </c>
      <c r="O18" s="48" t="s">
        <v>39</v>
      </c>
      <c r="P18" s="48">
        <v>1</v>
      </c>
      <c r="Q18" s="48">
        <v>2</v>
      </c>
      <c r="R18" s="48">
        <v>3</v>
      </c>
      <c r="S18" s="48">
        <f t="shared" si="17"/>
        <v>3</v>
      </c>
      <c r="T18" s="81" t="s">
        <v>145</v>
      </c>
      <c r="U18" s="48" t="s">
        <v>39</v>
      </c>
      <c r="V18" s="48">
        <v>1</v>
      </c>
      <c r="W18" s="48">
        <v>2</v>
      </c>
      <c r="X18" s="48">
        <v>2</v>
      </c>
      <c r="Y18" s="48">
        <f t="shared" si="3"/>
        <v>2</v>
      </c>
      <c r="Z18" s="172" t="s">
        <v>248</v>
      </c>
      <c r="AA18" s="48" t="s">
        <v>39</v>
      </c>
      <c r="AB18" s="48">
        <v>2</v>
      </c>
      <c r="AC18" s="48">
        <v>2</v>
      </c>
      <c r="AD18" s="48">
        <v>2</v>
      </c>
      <c r="AE18" s="48">
        <f t="shared" si="18"/>
        <v>4</v>
      </c>
      <c r="AF18" s="81" t="s">
        <v>146</v>
      </c>
      <c r="AG18" s="48" t="s">
        <v>39</v>
      </c>
      <c r="AH18" s="48">
        <v>1</v>
      </c>
      <c r="AI18" s="48">
        <v>2</v>
      </c>
      <c r="AJ18" s="48">
        <v>2</v>
      </c>
      <c r="AK18" s="48">
        <f t="shared" si="19"/>
        <v>2</v>
      </c>
      <c r="AL18" s="81" t="s">
        <v>147</v>
      </c>
      <c r="AM18" s="48" t="s">
        <v>39</v>
      </c>
      <c r="AN18" s="48">
        <v>3</v>
      </c>
      <c r="AO18" s="48">
        <v>1</v>
      </c>
      <c r="AP18" s="48">
        <v>1</v>
      </c>
      <c r="AQ18" s="48">
        <f t="shared" si="20"/>
        <v>3</v>
      </c>
      <c r="AR18" s="82" t="s">
        <v>148</v>
      </c>
      <c r="AS18" s="48" t="s">
        <v>39</v>
      </c>
      <c r="AT18" s="48">
        <v>3</v>
      </c>
      <c r="AU18" s="48">
        <v>1</v>
      </c>
      <c r="AV18" s="48">
        <v>2</v>
      </c>
      <c r="AW18" s="81">
        <f t="shared" si="21"/>
        <v>6</v>
      </c>
      <c r="AX18" s="81" t="s">
        <v>149</v>
      </c>
      <c r="AY18" s="48" t="s">
        <v>39</v>
      </c>
      <c r="AZ18" s="48">
        <v>2</v>
      </c>
      <c r="BA18" s="48">
        <v>2</v>
      </c>
      <c r="BB18" s="48">
        <v>2</v>
      </c>
      <c r="BC18" s="48">
        <f t="shared" si="22"/>
        <v>4</v>
      </c>
      <c r="BD18" s="81" t="s">
        <v>150</v>
      </c>
      <c r="BE18" s="48" t="s">
        <v>47</v>
      </c>
      <c r="BF18" s="48">
        <v>1</v>
      </c>
      <c r="BG18" s="48">
        <v>2</v>
      </c>
      <c r="BH18" s="48">
        <v>2</v>
      </c>
      <c r="BI18" s="48">
        <f t="shared" si="23"/>
        <v>2</v>
      </c>
      <c r="BJ18" s="81" t="s">
        <v>48</v>
      </c>
      <c r="BK18" s="48" t="s">
        <v>47</v>
      </c>
      <c r="BL18" s="48">
        <v>1</v>
      </c>
      <c r="BM18" s="48">
        <v>2</v>
      </c>
      <c r="BN18" s="48">
        <v>2</v>
      </c>
      <c r="BO18" s="48">
        <f t="shared" si="24"/>
        <v>2</v>
      </c>
      <c r="BP18" s="121"/>
      <c r="BQ18" s="48" t="s">
        <v>47</v>
      </c>
      <c r="BR18" s="48">
        <v>3</v>
      </c>
      <c r="BS18" s="48">
        <v>1</v>
      </c>
      <c r="BT18" s="48">
        <v>1</v>
      </c>
      <c r="BU18" s="48">
        <f t="shared" si="25"/>
        <v>3</v>
      </c>
      <c r="BV18" s="103" t="s">
        <v>151</v>
      </c>
      <c r="BW18" s="48" t="s">
        <v>47</v>
      </c>
      <c r="BX18" s="48">
        <v>3</v>
      </c>
      <c r="BY18" s="48">
        <v>2</v>
      </c>
      <c r="BZ18" s="48">
        <v>2</v>
      </c>
      <c r="CA18" s="104">
        <f t="shared" si="26"/>
        <v>6</v>
      </c>
      <c r="CB18" s="103" t="s">
        <v>151</v>
      </c>
      <c r="CC18" s="105" t="s">
        <v>39</v>
      </c>
      <c r="CD18" s="48">
        <v>1</v>
      </c>
      <c r="CE18" s="48">
        <v>2</v>
      </c>
      <c r="CF18" s="48">
        <v>2</v>
      </c>
      <c r="CG18" s="48">
        <f t="shared" si="27"/>
        <v>2</v>
      </c>
      <c r="CH18" s="167"/>
      <c r="CI18" s="48" t="s">
        <v>51</v>
      </c>
      <c r="CJ18" s="48">
        <v>3</v>
      </c>
      <c r="CK18" s="48">
        <v>1</v>
      </c>
      <c r="CL18" s="48">
        <v>2</v>
      </c>
      <c r="CM18" s="48">
        <f t="shared" si="14"/>
        <v>6</v>
      </c>
      <c r="CN18" s="173"/>
      <c r="CO18" s="48" t="s">
        <v>39</v>
      </c>
    </row>
    <row r="19" spans="1:93" ht="111" customHeight="1" x14ac:dyDescent="0.2">
      <c r="A19" s="48" t="str">
        <f>Start!$C$3</f>
        <v>National Roads</v>
      </c>
      <c r="B19" s="81" t="s">
        <v>152</v>
      </c>
      <c r="C19" s="81" t="s">
        <v>153</v>
      </c>
      <c r="D19" s="48">
        <v>2</v>
      </c>
      <c r="E19" s="48">
        <v>1</v>
      </c>
      <c r="F19" s="48">
        <v>2</v>
      </c>
      <c r="G19" s="48">
        <f t="shared" si="15"/>
        <v>4</v>
      </c>
      <c r="H19" s="81" t="s">
        <v>154</v>
      </c>
      <c r="I19" s="48" t="s">
        <v>39</v>
      </c>
      <c r="J19" s="48">
        <v>2</v>
      </c>
      <c r="K19" s="48">
        <v>2</v>
      </c>
      <c r="L19" s="48">
        <v>3</v>
      </c>
      <c r="M19" s="48">
        <f t="shared" si="16"/>
        <v>6</v>
      </c>
      <c r="N19" s="81" t="s">
        <v>155</v>
      </c>
      <c r="O19" s="48" t="s">
        <v>39</v>
      </c>
      <c r="P19" s="48">
        <v>2</v>
      </c>
      <c r="Q19" s="48">
        <v>2</v>
      </c>
      <c r="R19" s="48">
        <v>3</v>
      </c>
      <c r="S19" s="48">
        <f t="shared" si="17"/>
        <v>6</v>
      </c>
      <c r="T19" s="81" t="s">
        <v>156</v>
      </c>
      <c r="U19" s="48" t="s">
        <v>39</v>
      </c>
      <c r="V19" s="48">
        <v>2</v>
      </c>
      <c r="W19" s="48">
        <v>2</v>
      </c>
      <c r="X19" s="48">
        <v>2</v>
      </c>
      <c r="Y19" s="48">
        <f t="shared" si="3"/>
        <v>4</v>
      </c>
      <c r="Z19" s="172" t="s">
        <v>254</v>
      </c>
      <c r="AA19" s="48" t="s">
        <v>39</v>
      </c>
      <c r="AB19" s="48">
        <v>2</v>
      </c>
      <c r="AC19" s="48">
        <v>2</v>
      </c>
      <c r="AD19" s="48">
        <v>2</v>
      </c>
      <c r="AE19" s="48">
        <f t="shared" si="18"/>
        <v>4</v>
      </c>
      <c r="AF19" s="81" t="s">
        <v>157</v>
      </c>
      <c r="AG19" s="48" t="s">
        <v>39</v>
      </c>
      <c r="AH19" s="48">
        <v>1</v>
      </c>
      <c r="AI19" s="48">
        <v>2</v>
      </c>
      <c r="AJ19" s="48">
        <v>2</v>
      </c>
      <c r="AK19" s="48">
        <f t="shared" si="19"/>
        <v>2</v>
      </c>
      <c r="AL19" s="81" t="s">
        <v>158</v>
      </c>
      <c r="AM19" s="48" t="s">
        <v>39</v>
      </c>
      <c r="AN19" s="48">
        <v>3</v>
      </c>
      <c r="AO19" s="48">
        <v>1</v>
      </c>
      <c r="AP19" s="48">
        <v>1</v>
      </c>
      <c r="AQ19" s="48">
        <f t="shared" si="20"/>
        <v>3</v>
      </c>
      <c r="AR19" s="81" t="s">
        <v>159</v>
      </c>
      <c r="AS19" s="48" t="s">
        <v>39</v>
      </c>
      <c r="AT19" s="48">
        <v>1</v>
      </c>
      <c r="AU19" s="48">
        <v>1</v>
      </c>
      <c r="AV19" s="48">
        <v>2</v>
      </c>
      <c r="AW19" s="81">
        <f t="shared" si="21"/>
        <v>2</v>
      </c>
      <c r="AX19" s="81" t="s">
        <v>160</v>
      </c>
      <c r="AY19" s="48" t="s">
        <v>39</v>
      </c>
      <c r="AZ19" s="48">
        <v>2</v>
      </c>
      <c r="BA19" s="48">
        <v>2</v>
      </c>
      <c r="BB19" s="48">
        <v>2</v>
      </c>
      <c r="BC19" s="48">
        <f t="shared" si="22"/>
        <v>4</v>
      </c>
      <c r="BD19" s="81" t="s">
        <v>161</v>
      </c>
      <c r="BE19" s="48" t="s">
        <v>47</v>
      </c>
      <c r="BF19" s="48">
        <v>1</v>
      </c>
      <c r="BG19" s="48">
        <v>2</v>
      </c>
      <c r="BH19" s="48">
        <v>2</v>
      </c>
      <c r="BI19" s="48">
        <f t="shared" si="23"/>
        <v>2</v>
      </c>
      <c r="BJ19" s="81" t="s">
        <v>48</v>
      </c>
      <c r="BK19" s="48" t="s">
        <v>47</v>
      </c>
      <c r="BL19" s="48">
        <v>1</v>
      </c>
      <c r="BM19" s="48">
        <v>2</v>
      </c>
      <c r="BN19" s="48">
        <v>2</v>
      </c>
      <c r="BO19" s="48">
        <f t="shared" si="24"/>
        <v>2</v>
      </c>
      <c r="BP19" s="121"/>
      <c r="BQ19" s="48" t="s">
        <v>47</v>
      </c>
      <c r="BR19" s="48">
        <v>3</v>
      </c>
      <c r="BS19" s="48">
        <v>1</v>
      </c>
      <c r="BT19" s="48">
        <v>1</v>
      </c>
      <c r="BU19" s="48">
        <f t="shared" si="25"/>
        <v>3</v>
      </c>
      <c r="BV19" s="103" t="s">
        <v>162</v>
      </c>
      <c r="BW19" s="48" t="s">
        <v>47</v>
      </c>
      <c r="BX19" s="48">
        <v>3</v>
      </c>
      <c r="BY19" s="48">
        <v>2</v>
      </c>
      <c r="BZ19" s="48">
        <v>2</v>
      </c>
      <c r="CA19" s="104">
        <f t="shared" si="26"/>
        <v>6</v>
      </c>
      <c r="CB19" s="103" t="s">
        <v>163</v>
      </c>
      <c r="CC19" s="105" t="s">
        <v>39</v>
      </c>
      <c r="CD19" s="48">
        <v>1</v>
      </c>
      <c r="CE19" s="48">
        <v>2</v>
      </c>
      <c r="CF19" s="48">
        <v>2</v>
      </c>
      <c r="CG19" s="48">
        <f t="shared" si="27"/>
        <v>2</v>
      </c>
      <c r="CH19" s="167"/>
      <c r="CI19" s="48" t="s">
        <v>51</v>
      </c>
      <c r="CJ19" s="48">
        <v>3</v>
      </c>
      <c r="CK19" s="48">
        <v>1</v>
      </c>
      <c r="CL19" s="48">
        <v>2</v>
      </c>
      <c r="CM19" s="48">
        <f t="shared" si="14"/>
        <v>6</v>
      </c>
      <c r="CN19" s="173"/>
      <c r="CO19" s="48" t="s">
        <v>39</v>
      </c>
    </row>
    <row r="20" spans="1:93" ht="57" x14ac:dyDescent="0.2">
      <c r="A20" s="48" t="str">
        <f>Start!$C$3</f>
        <v>National Roads</v>
      </c>
      <c r="B20" s="81" t="s">
        <v>98</v>
      </c>
      <c r="C20" s="81"/>
      <c r="D20" s="48">
        <v>2</v>
      </c>
      <c r="E20" s="48">
        <v>1</v>
      </c>
      <c r="F20" s="48">
        <v>2</v>
      </c>
      <c r="G20" s="48">
        <f t="shared" ref="G20" si="72">D20*(MAX(E20:F20))</f>
        <v>4</v>
      </c>
      <c r="H20" s="81" t="s">
        <v>99</v>
      </c>
      <c r="I20" s="48" t="s">
        <v>39</v>
      </c>
      <c r="J20" s="48">
        <v>2</v>
      </c>
      <c r="K20" s="48">
        <v>2</v>
      </c>
      <c r="L20" s="48">
        <v>3</v>
      </c>
      <c r="M20" s="48">
        <f t="shared" ref="M20" si="73">J20*(MAX(K20:L20))</f>
        <v>6</v>
      </c>
      <c r="N20" s="81" t="s">
        <v>99</v>
      </c>
      <c r="O20" s="48" t="s">
        <v>39</v>
      </c>
      <c r="P20" s="48">
        <v>2</v>
      </c>
      <c r="Q20" s="48">
        <v>2</v>
      </c>
      <c r="R20" s="48">
        <v>3</v>
      </c>
      <c r="S20" s="48">
        <f t="shared" ref="S20" si="74">P20*(MAX(Q20:R20))</f>
        <v>6</v>
      </c>
      <c r="T20" s="81" t="s">
        <v>99</v>
      </c>
      <c r="U20" s="48" t="s">
        <v>39</v>
      </c>
      <c r="V20" s="48">
        <v>1</v>
      </c>
      <c r="W20" s="48">
        <v>2</v>
      </c>
      <c r="X20" s="48">
        <v>2</v>
      </c>
      <c r="Y20" s="48">
        <f t="shared" ref="Y20" si="75">V20*(MAX(W20:X20))</f>
        <v>2</v>
      </c>
      <c r="Z20" s="172" t="s">
        <v>247</v>
      </c>
      <c r="AA20" s="48" t="s">
        <v>39</v>
      </c>
      <c r="AB20" s="48">
        <v>2</v>
      </c>
      <c r="AC20" s="48">
        <v>2</v>
      </c>
      <c r="AD20" s="48">
        <v>2</v>
      </c>
      <c r="AE20" s="48">
        <f t="shared" ref="AE20" si="76">AB20*(MAX(AC20:AD20))</f>
        <v>4</v>
      </c>
      <c r="AF20" s="81" t="s">
        <v>100</v>
      </c>
      <c r="AG20" s="48" t="s">
        <v>39</v>
      </c>
      <c r="AH20" s="48">
        <v>2</v>
      </c>
      <c r="AI20" s="48">
        <v>2</v>
      </c>
      <c r="AJ20" s="48">
        <v>2</v>
      </c>
      <c r="AK20" s="48">
        <f t="shared" ref="AK20" si="77">AH20*(MAX(AI20:AJ20))</f>
        <v>4</v>
      </c>
      <c r="AL20" s="81" t="s">
        <v>99</v>
      </c>
      <c r="AM20" s="48" t="s">
        <v>39</v>
      </c>
      <c r="AN20" s="48">
        <v>3</v>
      </c>
      <c r="AO20" s="48">
        <v>1</v>
      </c>
      <c r="AP20" s="48">
        <v>1</v>
      </c>
      <c r="AQ20" s="48">
        <f t="shared" ref="AQ20" si="78">AN20*(MAX(AO20:AP20))</f>
        <v>3</v>
      </c>
      <c r="AR20" s="81" t="s">
        <v>100</v>
      </c>
      <c r="AS20" s="48" t="s">
        <v>39</v>
      </c>
      <c r="AT20" s="48">
        <v>1</v>
      </c>
      <c r="AU20" s="48">
        <v>1</v>
      </c>
      <c r="AV20" s="48">
        <v>2</v>
      </c>
      <c r="AW20" s="81">
        <f t="shared" ref="AW20" si="79">AT20*(MAX(AU20:AV20))</f>
        <v>2</v>
      </c>
      <c r="AX20" s="81" t="s">
        <v>101</v>
      </c>
      <c r="AY20" s="48" t="s">
        <v>39</v>
      </c>
      <c r="AZ20" s="48">
        <v>1</v>
      </c>
      <c r="BA20" s="48">
        <v>2</v>
      </c>
      <c r="BB20" s="48">
        <v>2</v>
      </c>
      <c r="BC20" s="48">
        <f t="shared" ref="BC20" si="80">AZ20*(MAX(BA20:BB20))</f>
        <v>2</v>
      </c>
      <c r="BD20" s="81" t="s">
        <v>48</v>
      </c>
      <c r="BE20" s="48" t="s">
        <v>47</v>
      </c>
      <c r="BF20" s="48">
        <v>1</v>
      </c>
      <c r="BG20" s="48">
        <v>2</v>
      </c>
      <c r="BH20" s="48">
        <v>2</v>
      </c>
      <c r="BI20" s="48">
        <f t="shared" ref="BI20" si="81">BF20*(MAX(BG20:BH20))</f>
        <v>2</v>
      </c>
      <c r="BJ20" s="81" t="s">
        <v>48</v>
      </c>
      <c r="BK20" s="48" t="s">
        <v>47</v>
      </c>
      <c r="BL20" s="48">
        <v>1</v>
      </c>
      <c r="BM20" s="48">
        <v>2</v>
      </c>
      <c r="BN20" s="48">
        <v>2</v>
      </c>
      <c r="BO20" s="48">
        <f t="shared" ref="BO20" si="82">BL20*(MAX(BM20:BN20))</f>
        <v>2</v>
      </c>
      <c r="BP20" s="121"/>
      <c r="BQ20" s="48" t="s">
        <v>47</v>
      </c>
      <c r="BR20" s="48">
        <v>3</v>
      </c>
      <c r="BS20" s="48">
        <v>1</v>
      </c>
      <c r="BT20" s="48">
        <v>1</v>
      </c>
      <c r="BU20" s="48">
        <f t="shared" ref="BU20" si="83">BR20*(MAX(BS20:BT20))</f>
        <v>3</v>
      </c>
      <c r="BV20" s="81" t="s">
        <v>99</v>
      </c>
      <c r="BW20" s="48" t="s">
        <v>47</v>
      </c>
      <c r="BX20" s="48">
        <v>3</v>
      </c>
      <c r="BY20" s="48">
        <v>2</v>
      </c>
      <c r="BZ20" s="48">
        <v>2</v>
      </c>
      <c r="CA20" s="104">
        <f t="shared" ref="CA20" si="84">BX20*(MAX(BY20:BZ20))</f>
        <v>6</v>
      </c>
      <c r="CB20" s="81" t="s">
        <v>99</v>
      </c>
      <c r="CC20" s="105" t="s">
        <v>39</v>
      </c>
      <c r="CD20" s="48">
        <v>1</v>
      </c>
      <c r="CE20" s="48">
        <v>2</v>
      </c>
      <c r="CF20" s="48">
        <v>2</v>
      </c>
      <c r="CG20" s="48">
        <f t="shared" ref="CG20" si="85">CD20*(MAX(CE20:CF20))</f>
        <v>2</v>
      </c>
      <c r="CH20" s="167"/>
      <c r="CI20" s="48" t="s">
        <v>51</v>
      </c>
      <c r="CJ20" s="48">
        <v>3</v>
      </c>
      <c r="CK20" s="48">
        <v>1</v>
      </c>
      <c r="CL20" s="48">
        <v>2</v>
      </c>
      <c r="CM20" s="48">
        <f t="shared" ref="CM20" si="86">CJ20*(MAX(CK20:CL20))</f>
        <v>6</v>
      </c>
      <c r="CN20" s="173"/>
      <c r="CO20" s="48" t="s">
        <v>39</v>
      </c>
    </row>
    <row r="21" spans="1:93" ht="71.25" customHeight="1" x14ac:dyDescent="0.2">
      <c r="A21" s="48" t="str">
        <f>Start!$C$3</f>
        <v>National Roads</v>
      </c>
      <c r="B21" s="81" t="s">
        <v>52</v>
      </c>
      <c r="C21" s="81"/>
      <c r="D21" s="48">
        <v>2</v>
      </c>
      <c r="E21" s="48">
        <v>1</v>
      </c>
      <c r="F21" s="48">
        <v>2</v>
      </c>
      <c r="G21" s="48">
        <f t="shared" ref="G21" si="87">D21*(MAX(E21:F21))</f>
        <v>4</v>
      </c>
      <c r="H21" s="81" t="s">
        <v>53</v>
      </c>
      <c r="I21" s="48" t="s">
        <v>39</v>
      </c>
      <c r="J21" s="48">
        <v>2</v>
      </c>
      <c r="K21" s="48">
        <v>2</v>
      </c>
      <c r="L21" s="48">
        <v>3</v>
      </c>
      <c r="M21" s="48">
        <f t="shared" ref="M21" si="88">J21*(MAX(K21:L21))</f>
        <v>6</v>
      </c>
      <c r="N21" s="81" t="s">
        <v>40</v>
      </c>
      <c r="O21" s="48" t="s">
        <v>39</v>
      </c>
      <c r="P21" s="48">
        <v>2</v>
      </c>
      <c r="Q21" s="48">
        <v>2</v>
      </c>
      <c r="R21" s="48">
        <v>3</v>
      </c>
      <c r="S21" s="48">
        <f t="shared" ref="S21" si="89">P21*(MAX(Q21:R21))</f>
        <v>6</v>
      </c>
      <c r="T21" s="81" t="s">
        <v>54</v>
      </c>
      <c r="U21" s="48" t="s">
        <v>39</v>
      </c>
      <c r="V21" s="48">
        <v>1</v>
      </c>
      <c r="W21" s="48">
        <v>2</v>
      </c>
      <c r="X21" s="48">
        <v>2</v>
      </c>
      <c r="Y21" s="48">
        <f t="shared" ref="Y21" si="90">V21*(MAX(W21:X21))</f>
        <v>2</v>
      </c>
      <c r="Z21" s="172" t="s">
        <v>249</v>
      </c>
      <c r="AA21" s="48" t="s">
        <v>39</v>
      </c>
      <c r="AB21" s="48">
        <v>1</v>
      </c>
      <c r="AC21" s="48">
        <v>2</v>
      </c>
      <c r="AD21" s="48">
        <v>2</v>
      </c>
      <c r="AE21" s="48">
        <f t="shared" ref="AE21" si="91">AB21*(MAX(AC21:AD21))</f>
        <v>2</v>
      </c>
      <c r="AF21" s="81" t="s">
        <v>42</v>
      </c>
      <c r="AG21" s="48" t="s">
        <v>39</v>
      </c>
      <c r="AH21" s="48">
        <v>1</v>
      </c>
      <c r="AI21" s="48">
        <v>2</v>
      </c>
      <c r="AJ21" s="48">
        <v>2</v>
      </c>
      <c r="AK21" s="48">
        <f t="shared" ref="AK21" si="92">AH21*(MAX(AI21:AJ21))</f>
        <v>2</v>
      </c>
      <c r="AL21" s="48" t="s">
        <v>43</v>
      </c>
      <c r="AM21" s="48" t="s">
        <v>39</v>
      </c>
      <c r="AN21" s="48">
        <v>1</v>
      </c>
      <c r="AO21" s="48">
        <v>1</v>
      </c>
      <c r="AP21" s="48">
        <v>1</v>
      </c>
      <c r="AQ21" s="48">
        <f t="shared" ref="AQ21" si="93">AN21*(MAX(AO21:AP21))</f>
        <v>1</v>
      </c>
      <c r="AR21" s="81" t="s">
        <v>55</v>
      </c>
      <c r="AS21" s="48" t="s">
        <v>39</v>
      </c>
      <c r="AT21" s="48">
        <v>1</v>
      </c>
      <c r="AU21" s="48">
        <v>1</v>
      </c>
      <c r="AV21" s="48">
        <v>2</v>
      </c>
      <c r="AW21" s="81">
        <f t="shared" ref="AW21" si="94">AT21*(MAX(AU21:AV21))</f>
        <v>2</v>
      </c>
      <c r="AX21" s="81" t="s">
        <v>45</v>
      </c>
      <c r="AY21" s="48" t="s">
        <v>39</v>
      </c>
      <c r="AZ21" s="48">
        <v>1</v>
      </c>
      <c r="BA21" s="48">
        <v>2</v>
      </c>
      <c r="BB21" s="48">
        <v>2</v>
      </c>
      <c r="BC21" s="48">
        <f t="shared" ref="BC21" si="95">AZ21*(MAX(BA21:BB21))</f>
        <v>2</v>
      </c>
      <c r="BD21" s="81" t="s">
        <v>48</v>
      </c>
      <c r="BE21" s="48" t="s">
        <v>47</v>
      </c>
      <c r="BF21" s="48">
        <v>1</v>
      </c>
      <c r="BG21" s="48">
        <v>2</v>
      </c>
      <c r="BH21" s="48">
        <v>2</v>
      </c>
      <c r="BI21" s="48">
        <f t="shared" ref="BI21" si="96">BF21*(MAX(BG21:BH21))</f>
        <v>2</v>
      </c>
      <c r="BJ21" s="81" t="s">
        <v>48</v>
      </c>
      <c r="BK21" s="48" t="s">
        <v>47</v>
      </c>
      <c r="BL21" s="48">
        <v>1</v>
      </c>
      <c r="BM21" s="48">
        <v>2</v>
      </c>
      <c r="BN21" s="48">
        <v>2</v>
      </c>
      <c r="BO21" s="48">
        <f t="shared" ref="BO21" si="97">BL21*(MAX(BM21:BN21))</f>
        <v>2</v>
      </c>
      <c r="BP21" s="121"/>
      <c r="BQ21" s="48" t="s">
        <v>47</v>
      </c>
      <c r="BR21" s="48">
        <v>3</v>
      </c>
      <c r="BS21" s="48">
        <v>1</v>
      </c>
      <c r="BT21" s="48">
        <v>1</v>
      </c>
      <c r="BU21" s="48">
        <f t="shared" ref="BU21" si="98">BR21*(MAX(BS21:BT21))</f>
        <v>3</v>
      </c>
      <c r="BV21" s="103" t="s">
        <v>56</v>
      </c>
      <c r="BW21" s="48" t="s">
        <v>47</v>
      </c>
      <c r="BX21" s="48">
        <v>3</v>
      </c>
      <c r="BY21" s="48">
        <v>2</v>
      </c>
      <c r="BZ21" s="48">
        <v>2</v>
      </c>
      <c r="CA21" s="104">
        <f t="shared" ref="CA21" si="99">BX21*(MAX(BY21:BZ21))</f>
        <v>6</v>
      </c>
      <c r="CB21" s="103" t="s">
        <v>56</v>
      </c>
      <c r="CC21" s="105" t="s">
        <v>39</v>
      </c>
      <c r="CD21" s="48">
        <v>1</v>
      </c>
      <c r="CE21" s="48">
        <v>2</v>
      </c>
      <c r="CF21" s="48">
        <v>2</v>
      </c>
      <c r="CG21" s="48">
        <f t="shared" ref="CG21" si="100">CD21*(MAX(CE21:CF21))</f>
        <v>2</v>
      </c>
      <c r="CH21" s="167"/>
      <c r="CI21" s="48" t="s">
        <v>51</v>
      </c>
      <c r="CJ21" s="48">
        <v>3</v>
      </c>
      <c r="CK21" s="48">
        <v>1</v>
      </c>
      <c r="CL21" s="48">
        <v>2</v>
      </c>
      <c r="CM21" s="48">
        <f t="shared" ref="CM21" si="101">CJ21*(MAX(CK21:CL21))</f>
        <v>6</v>
      </c>
      <c r="CN21" s="173"/>
      <c r="CO21" s="48" t="s">
        <v>39</v>
      </c>
    </row>
    <row r="22" spans="1:93" ht="256.5" x14ac:dyDescent="0.2">
      <c r="A22" s="68" t="str">
        <f>Start!$C$3</f>
        <v>National Roads</v>
      </c>
      <c r="B22" s="85" t="s">
        <v>37</v>
      </c>
      <c r="C22" s="85"/>
      <c r="D22" s="68">
        <v>2</v>
      </c>
      <c r="E22" s="68">
        <v>1</v>
      </c>
      <c r="F22" s="68">
        <v>2</v>
      </c>
      <c r="G22" s="68">
        <f>D22*(MAX(E22:F22))</f>
        <v>4</v>
      </c>
      <c r="H22" s="85" t="s">
        <v>38</v>
      </c>
      <c r="I22" s="68" t="s">
        <v>39</v>
      </c>
      <c r="J22" s="68">
        <v>3</v>
      </c>
      <c r="K22" s="68">
        <v>2</v>
      </c>
      <c r="L22" s="68">
        <v>3</v>
      </c>
      <c r="M22" s="68">
        <f t="shared" ref="M22" si="102">J22*(MAX(K22:L22))</f>
        <v>9</v>
      </c>
      <c r="N22" s="85" t="s">
        <v>40</v>
      </c>
      <c r="O22" s="68" t="s">
        <v>39</v>
      </c>
      <c r="P22" s="68">
        <v>3</v>
      </c>
      <c r="Q22" s="68">
        <v>2</v>
      </c>
      <c r="R22" s="68">
        <v>3</v>
      </c>
      <c r="S22" s="68">
        <f t="shared" ref="S22" si="103">P22*(MAX(Q22:R22))</f>
        <v>9</v>
      </c>
      <c r="T22" s="85" t="s">
        <v>41</v>
      </c>
      <c r="U22" s="68" t="s">
        <v>39</v>
      </c>
      <c r="V22" s="68">
        <v>1</v>
      </c>
      <c r="W22" s="68">
        <v>2</v>
      </c>
      <c r="X22" s="68">
        <v>2</v>
      </c>
      <c r="Y22" s="68">
        <f t="shared" ref="Y22" si="104">V22*(MAX(W22:X22))</f>
        <v>2</v>
      </c>
      <c r="Z22" s="172" t="s">
        <v>247</v>
      </c>
      <c r="AA22" s="68" t="s">
        <v>39</v>
      </c>
      <c r="AB22" s="68">
        <v>1</v>
      </c>
      <c r="AC22" s="68">
        <v>2</v>
      </c>
      <c r="AD22" s="68">
        <v>2</v>
      </c>
      <c r="AE22" s="68">
        <f t="shared" ref="AE22" si="105">AB22*(MAX(AC22:AD22))</f>
        <v>2</v>
      </c>
      <c r="AF22" s="85" t="s">
        <v>42</v>
      </c>
      <c r="AG22" s="68" t="s">
        <v>39</v>
      </c>
      <c r="AH22" s="68">
        <v>1</v>
      </c>
      <c r="AI22" s="68">
        <v>2</v>
      </c>
      <c r="AJ22" s="68">
        <v>2</v>
      </c>
      <c r="AK22" s="68">
        <f t="shared" ref="AK22" si="106">AH22*(MAX(AI22:AJ22))</f>
        <v>2</v>
      </c>
      <c r="AL22" s="68" t="s">
        <v>43</v>
      </c>
      <c r="AM22" s="68" t="s">
        <v>39</v>
      </c>
      <c r="AN22" s="68">
        <v>2</v>
      </c>
      <c r="AO22" s="68">
        <v>1</v>
      </c>
      <c r="AP22" s="68">
        <v>1</v>
      </c>
      <c r="AQ22" s="68">
        <f t="shared" ref="AQ22" si="107">AN22*(MAX(AO22:AP22))</f>
        <v>2</v>
      </c>
      <c r="AR22" s="85" t="s">
        <v>44</v>
      </c>
      <c r="AS22" s="68" t="s">
        <v>39</v>
      </c>
      <c r="AT22" s="68">
        <v>1</v>
      </c>
      <c r="AU22" s="68">
        <v>1</v>
      </c>
      <c r="AV22" s="68">
        <v>2</v>
      </c>
      <c r="AW22" s="85">
        <f t="shared" ref="AW22" si="108">AT22*(MAX(AU22:AV22))</f>
        <v>2</v>
      </c>
      <c r="AX22" s="85" t="s">
        <v>45</v>
      </c>
      <c r="AY22" s="68" t="s">
        <v>39</v>
      </c>
      <c r="AZ22" s="68">
        <v>3</v>
      </c>
      <c r="BA22" s="68">
        <v>2</v>
      </c>
      <c r="BB22" s="68">
        <v>2</v>
      </c>
      <c r="BC22" s="68">
        <f t="shared" ref="BC22" si="109">AZ22*(MAX(BA22:BB22))</f>
        <v>6</v>
      </c>
      <c r="BD22" s="85" t="s">
        <v>46</v>
      </c>
      <c r="BE22" s="68" t="s">
        <v>47</v>
      </c>
      <c r="BF22" s="68">
        <v>1</v>
      </c>
      <c r="BG22" s="68">
        <v>2</v>
      </c>
      <c r="BH22" s="68">
        <v>2</v>
      </c>
      <c r="BI22" s="68">
        <f t="shared" ref="BI22" si="110">BF22*(MAX(BG22:BH22))</f>
        <v>2</v>
      </c>
      <c r="BJ22" s="85" t="s">
        <v>48</v>
      </c>
      <c r="BK22" s="68" t="s">
        <v>47</v>
      </c>
      <c r="BL22" s="68">
        <v>1</v>
      </c>
      <c r="BM22" s="68">
        <v>2</v>
      </c>
      <c r="BN22" s="68">
        <v>2</v>
      </c>
      <c r="BO22" s="68">
        <f t="shared" ref="BO22" si="111">BL22*(MAX(BM22:BN22))</f>
        <v>2</v>
      </c>
      <c r="BP22" s="121"/>
      <c r="BQ22" s="68" t="s">
        <v>47</v>
      </c>
      <c r="BR22" s="68">
        <v>3</v>
      </c>
      <c r="BS22" s="68">
        <v>1</v>
      </c>
      <c r="BT22" s="68">
        <v>1</v>
      </c>
      <c r="BU22" s="68">
        <f t="shared" ref="BU22" si="112">BR22*(MAX(BS22:BT22))</f>
        <v>3</v>
      </c>
      <c r="BV22" s="61" t="s">
        <v>49</v>
      </c>
      <c r="BW22" s="68" t="s">
        <v>47</v>
      </c>
      <c r="BX22" s="68">
        <v>3</v>
      </c>
      <c r="BY22" s="68">
        <v>2</v>
      </c>
      <c r="BZ22" s="68">
        <v>2</v>
      </c>
      <c r="CA22" s="69">
        <f>BX22*(MAX(BY22:BZ22))</f>
        <v>6</v>
      </c>
      <c r="CB22" s="61" t="s">
        <v>50</v>
      </c>
      <c r="CC22" s="67" t="s">
        <v>39</v>
      </c>
      <c r="CD22" s="68">
        <v>1</v>
      </c>
      <c r="CE22" s="68">
        <v>2</v>
      </c>
      <c r="CF22" s="68">
        <v>2</v>
      </c>
      <c r="CG22" s="68">
        <f t="shared" ref="CG22" si="113">CD22*(MAX(CE22:CF22))</f>
        <v>2</v>
      </c>
      <c r="CH22" s="167"/>
      <c r="CI22" s="68" t="s">
        <v>51</v>
      </c>
      <c r="CJ22" s="68">
        <v>3</v>
      </c>
      <c r="CK22" s="68">
        <v>1</v>
      </c>
      <c r="CL22" s="68">
        <v>2</v>
      </c>
      <c r="CM22" s="68">
        <f t="shared" ref="CM22" si="114">CJ22*(MAX(CK22:CL22))</f>
        <v>6</v>
      </c>
      <c r="CN22" s="173"/>
      <c r="CO22" s="68" t="s">
        <v>39</v>
      </c>
    </row>
    <row r="23" spans="1:93" ht="100.5" customHeight="1" x14ac:dyDescent="0.2">
      <c r="A23" s="48" t="str">
        <f>Start!$C$3</f>
        <v>National Roads</v>
      </c>
      <c r="B23" s="81" t="s">
        <v>164</v>
      </c>
      <c r="C23" s="81" t="s">
        <v>165</v>
      </c>
      <c r="D23" s="48">
        <v>2</v>
      </c>
      <c r="E23" s="48">
        <v>1</v>
      </c>
      <c r="F23" s="48">
        <v>2</v>
      </c>
      <c r="G23" s="48">
        <f t="shared" si="15"/>
        <v>4</v>
      </c>
      <c r="H23" s="81" t="s">
        <v>166</v>
      </c>
      <c r="I23" s="48" t="s">
        <v>39</v>
      </c>
      <c r="J23" s="48">
        <v>3</v>
      </c>
      <c r="K23" s="48">
        <v>2</v>
      </c>
      <c r="L23" s="48">
        <v>3</v>
      </c>
      <c r="M23" s="48">
        <f t="shared" si="16"/>
        <v>9</v>
      </c>
      <c r="N23" s="81" t="s">
        <v>166</v>
      </c>
      <c r="O23" s="48" t="s">
        <v>39</v>
      </c>
      <c r="P23" s="48">
        <v>3</v>
      </c>
      <c r="Q23" s="48">
        <v>2</v>
      </c>
      <c r="R23" s="48">
        <v>3</v>
      </c>
      <c r="S23" s="48">
        <f t="shared" si="17"/>
        <v>9</v>
      </c>
      <c r="T23" s="81" t="s">
        <v>166</v>
      </c>
      <c r="U23" s="48" t="s">
        <v>39</v>
      </c>
      <c r="V23" s="48">
        <v>2</v>
      </c>
      <c r="W23" s="48">
        <v>2</v>
      </c>
      <c r="X23" s="48">
        <v>2</v>
      </c>
      <c r="Y23" s="48">
        <f t="shared" si="3"/>
        <v>4</v>
      </c>
      <c r="Z23" s="172" t="s">
        <v>246</v>
      </c>
      <c r="AA23" s="48" t="s">
        <v>39</v>
      </c>
      <c r="AB23" s="48">
        <v>1</v>
      </c>
      <c r="AC23" s="48">
        <v>2</v>
      </c>
      <c r="AD23" s="48">
        <v>2</v>
      </c>
      <c r="AE23" s="48">
        <f t="shared" si="18"/>
        <v>2</v>
      </c>
      <c r="AF23" s="81" t="s">
        <v>42</v>
      </c>
      <c r="AG23" s="48" t="s">
        <v>39</v>
      </c>
      <c r="AH23" s="48">
        <v>1</v>
      </c>
      <c r="AI23" s="48">
        <v>2</v>
      </c>
      <c r="AJ23" s="48">
        <v>2</v>
      </c>
      <c r="AK23" s="48">
        <f t="shared" si="19"/>
        <v>2</v>
      </c>
      <c r="AL23" s="81" t="s">
        <v>42</v>
      </c>
      <c r="AM23" s="48" t="s">
        <v>39</v>
      </c>
      <c r="AN23" s="48">
        <v>3</v>
      </c>
      <c r="AO23" s="48">
        <v>1</v>
      </c>
      <c r="AP23" s="48">
        <v>1</v>
      </c>
      <c r="AQ23" s="48">
        <f t="shared" si="20"/>
        <v>3</v>
      </c>
      <c r="AR23" s="81" t="s">
        <v>167</v>
      </c>
      <c r="AS23" s="48" t="s">
        <v>39</v>
      </c>
      <c r="AT23" s="48">
        <v>1</v>
      </c>
      <c r="AU23" s="48">
        <v>1</v>
      </c>
      <c r="AV23" s="48">
        <v>2</v>
      </c>
      <c r="AW23" s="81">
        <f t="shared" si="21"/>
        <v>2</v>
      </c>
      <c r="AX23" s="81" t="s">
        <v>160</v>
      </c>
      <c r="AY23" s="48" t="s">
        <v>39</v>
      </c>
      <c r="AZ23" s="48">
        <v>2</v>
      </c>
      <c r="BA23" s="48">
        <v>2</v>
      </c>
      <c r="BB23" s="48">
        <v>2</v>
      </c>
      <c r="BC23" s="48">
        <f t="shared" si="22"/>
        <v>4</v>
      </c>
      <c r="BD23" s="81" t="s">
        <v>168</v>
      </c>
      <c r="BE23" s="48" t="s">
        <v>47</v>
      </c>
      <c r="BF23" s="48">
        <v>1</v>
      </c>
      <c r="BG23" s="48">
        <v>2</v>
      </c>
      <c r="BH23" s="48">
        <v>2</v>
      </c>
      <c r="BI23" s="48">
        <f t="shared" si="23"/>
        <v>2</v>
      </c>
      <c r="BJ23" s="81" t="s">
        <v>48</v>
      </c>
      <c r="BK23" s="48" t="s">
        <v>47</v>
      </c>
      <c r="BL23" s="48">
        <v>1</v>
      </c>
      <c r="BM23" s="48">
        <v>2</v>
      </c>
      <c r="BN23" s="48">
        <v>2</v>
      </c>
      <c r="BO23" s="48">
        <f t="shared" si="24"/>
        <v>2</v>
      </c>
      <c r="BP23" s="121"/>
      <c r="BQ23" s="48" t="s">
        <v>47</v>
      </c>
      <c r="BR23" s="48">
        <v>3</v>
      </c>
      <c r="BS23" s="48">
        <v>1</v>
      </c>
      <c r="BT23" s="48">
        <v>1</v>
      </c>
      <c r="BU23" s="48">
        <f t="shared" si="25"/>
        <v>3</v>
      </c>
      <c r="BV23" s="103" t="s">
        <v>169</v>
      </c>
      <c r="BW23" s="48" t="s">
        <v>47</v>
      </c>
      <c r="BX23" s="48">
        <v>3</v>
      </c>
      <c r="BY23" s="48">
        <v>2</v>
      </c>
      <c r="BZ23" s="48">
        <v>2</v>
      </c>
      <c r="CA23" s="104">
        <f t="shared" si="26"/>
        <v>6</v>
      </c>
      <c r="CB23" s="103" t="s">
        <v>170</v>
      </c>
      <c r="CC23" s="105" t="s">
        <v>39</v>
      </c>
      <c r="CD23" s="48">
        <v>1</v>
      </c>
      <c r="CE23" s="48">
        <v>2</v>
      </c>
      <c r="CF23" s="48">
        <v>2</v>
      </c>
      <c r="CG23" s="48">
        <f t="shared" si="27"/>
        <v>2</v>
      </c>
      <c r="CH23" s="167"/>
      <c r="CI23" s="48" t="s">
        <v>51</v>
      </c>
      <c r="CJ23" s="48">
        <v>3</v>
      </c>
      <c r="CK23" s="48">
        <v>1</v>
      </c>
      <c r="CL23" s="48">
        <v>2</v>
      </c>
      <c r="CM23" s="48">
        <f t="shared" si="14"/>
        <v>6</v>
      </c>
      <c r="CN23" s="173"/>
      <c r="CO23" s="48" t="s">
        <v>39</v>
      </c>
    </row>
    <row r="24" spans="1:93" ht="121.5" customHeight="1" x14ac:dyDescent="0.2">
      <c r="A24" s="48" t="str">
        <f>Start!$C$3</f>
        <v>National Roads</v>
      </c>
      <c r="B24" s="81" t="s">
        <v>171</v>
      </c>
      <c r="C24" s="81" t="s">
        <v>172</v>
      </c>
      <c r="D24" s="48">
        <v>3</v>
      </c>
      <c r="E24" s="48">
        <v>1</v>
      </c>
      <c r="F24" s="48">
        <v>2</v>
      </c>
      <c r="G24" s="48">
        <f t="shared" ref="G24:G25" si="115">D24*(MAX(E24:F24))</f>
        <v>6</v>
      </c>
      <c r="H24" s="81" t="s">
        <v>173</v>
      </c>
      <c r="I24" s="48" t="s">
        <v>39</v>
      </c>
      <c r="J24" s="48">
        <v>2</v>
      </c>
      <c r="K24" s="48">
        <v>2</v>
      </c>
      <c r="L24" s="48">
        <v>3</v>
      </c>
      <c r="M24" s="48">
        <f t="shared" ref="M24:M25" si="116">J24*(MAX(K24:L24))</f>
        <v>6</v>
      </c>
      <c r="N24" s="81" t="s">
        <v>174</v>
      </c>
      <c r="O24" s="48"/>
      <c r="P24" s="48">
        <v>2</v>
      </c>
      <c r="Q24" s="48">
        <v>2</v>
      </c>
      <c r="R24" s="48">
        <v>3</v>
      </c>
      <c r="S24" s="48">
        <f t="shared" ref="S24:S25" si="117">P24*(MAX(Q24:R24))</f>
        <v>6</v>
      </c>
      <c r="T24" s="81" t="s">
        <v>174</v>
      </c>
      <c r="U24" s="48"/>
      <c r="V24" s="48">
        <v>2</v>
      </c>
      <c r="W24" s="48">
        <v>2</v>
      </c>
      <c r="X24" s="48">
        <v>2</v>
      </c>
      <c r="Y24" s="48">
        <f t="shared" si="3"/>
        <v>4</v>
      </c>
      <c r="Z24" s="172" t="s">
        <v>245</v>
      </c>
      <c r="AA24" s="48" t="s">
        <v>39</v>
      </c>
      <c r="AB24" s="48">
        <v>1</v>
      </c>
      <c r="AC24" s="48">
        <v>2</v>
      </c>
      <c r="AD24" s="48">
        <v>2</v>
      </c>
      <c r="AE24" s="48">
        <f t="shared" ref="AE24:AE25" si="118">AB24*(MAX(AC24:AD24))</f>
        <v>2</v>
      </c>
      <c r="AF24" s="81" t="s">
        <v>175</v>
      </c>
      <c r="AG24" s="48" t="s">
        <v>39</v>
      </c>
      <c r="AH24" s="48">
        <v>1</v>
      </c>
      <c r="AI24" s="48">
        <v>2</v>
      </c>
      <c r="AJ24" s="48">
        <v>2</v>
      </c>
      <c r="AK24" s="48">
        <f t="shared" ref="AK24:AK25" si="119">AH24*(MAX(AI24:AJ24))</f>
        <v>2</v>
      </c>
      <c r="AL24" s="81" t="s">
        <v>175</v>
      </c>
      <c r="AM24" s="48" t="s">
        <v>39</v>
      </c>
      <c r="AN24" s="48">
        <v>3</v>
      </c>
      <c r="AO24" s="48">
        <v>1</v>
      </c>
      <c r="AP24" s="48">
        <v>1</v>
      </c>
      <c r="AQ24" s="48">
        <f t="shared" ref="AQ24:AQ25" si="120">AN24*(MAX(AO24:AP24))</f>
        <v>3</v>
      </c>
      <c r="AR24" s="81" t="s">
        <v>176</v>
      </c>
      <c r="AS24" s="48" t="s">
        <v>47</v>
      </c>
      <c r="AT24" s="48">
        <v>1</v>
      </c>
      <c r="AU24" s="48">
        <v>1</v>
      </c>
      <c r="AV24" s="48">
        <v>2</v>
      </c>
      <c r="AW24" s="81">
        <f t="shared" ref="AW24:AW25" si="121">AT24*(MAX(AU24:AV24))</f>
        <v>2</v>
      </c>
      <c r="AX24" s="81" t="s">
        <v>160</v>
      </c>
      <c r="AY24" s="48" t="s">
        <v>39</v>
      </c>
      <c r="AZ24" s="48">
        <v>1</v>
      </c>
      <c r="BA24" s="48">
        <v>2</v>
      </c>
      <c r="BB24" s="48">
        <v>2</v>
      </c>
      <c r="BC24" s="48">
        <f t="shared" ref="BC24:BC25" si="122">AZ24*(MAX(BA24:BB24))</f>
        <v>2</v>
      </c>
      <c r="BD24" s="81" t="s">
        <v>177</v>
      </c>
      <c r="BE24" s="48" t="s">
        <v>47</v>
      </c>
      <c r="BF24" s="48">
        <v>2</v>
      </c>
      <c r="BG24" s="48">
        <v>2</v>
      </c>
      <c r="BH24" s="48">
        <v>2</v>
      </c>
      <c r="BI24" s="48">
        <f t="shared" ref="BI24:BI25" si="123">BF24*(MAX(BG24:BH24))</f>
        <v>4</v>
      </c>
      <c r="BJ24" s="81" t="s">
        <v>178</v>
      </c>
      <c r="BK24" s="48" t="s">
        <v>47</v>
      </c>
      <c r="BL24" s="48">
        <v>2</v>
      </c>
      <c r="BM24" s="48">
        <v>2</v>
      </c>
      <c r="BN24" s="48">
        <v>2</v>
      </c>
      <c r="BO24" s="48">
        <f t="shared" ref="BO24:BO25" si="124">BL24*(MAX(BM24:BN24))</f>
        <v>4</v>
      </c>
      <c r="BP24" s="81" t="s">
        <v>179</v>
      </c>
      <c r="BQ24" s="48" t="s">
        <v>47</v>
      </c>
      <c r="BR24" s="48">
        <v>3</v>
      </c>
      <c r="BS24" s="48">
        <v>1</v>
      </c>
      <c r="BT24" s="48">
        <v>1</v>
      </c>
      <c r="BU24" s="48">
        <f t="shared" ref="BU24" si="125">BR24*(MAX(BS24:BT24))</f>
        <v>3</v>
      </c>
      <c r="BV24" s="103" t="s">
        <v>169</v>
      </c>
      <c r="BW24" s="48" t="s">
        <v>47</v>
      </c>
      <c r="BX24" s="48">
        <v>3</v>
      </c>
      <c r="BY24" s="48">
        <v>2</v>
      </c>
      <c r="BZ24" s="48">
        <v>2</v>
      </c>
      <c r="CA24" s="104">
        <f t="shared" si="26"/>
        <v>6</v>
      </c>
      <c r="CB24" s="103" t="s">
        <v>170</v>
      </c>
      <c r="CC24" s="105" t="s">
        <v>39</v>
      </c>
      <c r="CD24" s="48">
        <v>1</v>
      </c>
      <c r="CE24" s="48">
        <v>2</v>
      </c>
      <c r="CF24" s="48">
        <v>2</v>
      </c>
      <c r="CG24" s="48">
        <f t="shared" ref="CG24" si="126">CD24*(MAX(CE24:CF24))</f>
        <v>2</v>
      </c>
      <c r="CH24" s="167"/>
      <c r="CI24" s="48" t="s">
        <v>51</v>
      </c>
      <c r="CJ24" s="48">
        <v>3</v>
      </c>
      <c r="CK24" s="48">
        <v>1</v>
      </c>
      <c r="CL24" s="48">
        <v>2</v>
      </c>
      <c r="CM24" s="48">
        <f t="shared" si="14"/>
        <v>6</v>
      </c>
      <c r="CN24" s="173"/>
      <c r="CO24" s="48" t="s">
        <v>39</v>
      </c>
    </row>
    <row r="25" spans="1:93" ht="121.5" customHeight="1" x14ac:dyDescent="0.2">
      <c r="A25" s="48" t="str">
        <f>Start!$C$3</f>
        <v>National Roads</v>
      </c>
      <c r="B25" s="81" t="s">
        <v>180</v>
      </c>
      <c r="C25" s="81" t="s">
        <v>181</v>
      </c>
      <c r="D25" s="48">
        <v>2</v>
      </c>
      <c r="E25" s="48">
        <v>1</v>
      </c>
      <c r="F25" s="48">
        <v>2</v>
      </c>
      <c r="G25" s="48">
        <f t="shared" si="115"/>
        <v>4</v>
      </c>
      <c r="H25" s="81" t="s">
        <v>75</v>
      </c>
      <c r="I25" s="48" t="s">
        <v>39</v>
      </c>
      <c r="J25" s="48">
        <v>2</v>
      </c>
      <c r="K25" s="48">
        <v>2</v>
      </c>
      <c r="L25" s="48">
        <v>3</v>
      </c>
      <c r="M25" s="48">
        <f t="shared" si="116"/>
        <v>6</v>
      </c>
      <c r="N25" s="81" t="s">
        <v>85</v>
      </c>
      <c r="O25" s="48" t="s">
        <v>39</v>
      </c>
      <c r="P25" s="48">
        <v>2</v>
      </c>
      <c r="Q25" s="48">
        <v>2</v>
      </c>
      <c r="R25" s="48">
        <v>3</v>
      </c>
      <c r="S25" s="48">
        <f t="shared" si="117"/>
        <v>6</v>
      </c>
      <c r="T25" s="81" t="s">
        <v>86</v>
      </c>
      <c r="U25" s="48" t="s">
        <v>39</v>
      </c>
      <c r="V25" s="48">
        <v>2</v>
      </c>
      <c r="W25" s="48">
        <v>2</v>
      </c>
      <c r="X25" s="48">
        <v>2</v>
      </c>
      <c r="Y25" s="48">
        <f t="shared" si="3"/>
        <v>4</v>
      </c>
      <c r="Z25" s="172" t="s">
        <v>255</v>
      </c>
      <c r="AA25" s="48" t="s">
        <v>39</v>
      </c>
      <c r="AB25" s="48">
        <v>3</v>
      </c>
      <c r="AC25" s="48">
        <v>3</v>
      </c>
      <c r="AD25" s="48">
        <v>3</v>
      </c>
      <c r="AE25" s="48">
        <f t="shared" si="118"/>
        <v>9</v>
      </c>
      <c r="AF25" s="81" t="s">
        <v>96</v>
      </c>
      <c r="AG25" s="48" t="s">
        <v>39</v>
      </c>
      <c r="AH25" s="48">
        <v>3</v>
      </c>
      <c r="AI25" s="48">
        <v>2</v>
      </c>
      <c r="AJ25" s="48">
        <v>2</v>
      </c>
      <c r="AK25" s="48">
        <f t="shared" si="119"/>
        <v>6</v>
      </c>
      <c r="AL25" s="81" t="s">
        <v>182</v>
      </c>
      <c r="AM25" s="48" t="s">
        <v>39</v>
      </c>
      <c r="AN25" s="48">
        <v>2</v>
      </c>
      <c r="AO25" s="48">
        <v>1</v>
      </c>
      <c r="AP25" s="48">
        <v>1</v>
      </c>
      <c r="AQ25" s="48">
        <f t="shared" si="120"/>
        <v>2</v>
      </c>
      <c r="AR25" s="81" t="s">
        <v>183</v>
      </c>
      <c r="AS25" s="48" t="s">
        <v>39</v>
      </c>
      <c r="AT25" s="48">
        <v>2</v>
      </c>
      <c r="AU25" s="48">
        <v>1</v>
      </c>
      <c r="AV25" s="48">
        <v>2</v>
      </c>
      <c r="AW25" s="81">
        <f t="shared" si="121"/>
        <v>4</v>
      </c>
      <c r="AX25" s="81" t="s">
        <v>97</v>
      </c>
      <c r="AY25" s="48" t="s">
        <v>39</v>
      </c>
      <c r="AZ25" s="48">
        <v>1</v>
      </c>
      <c r="BA25" s="48">
        <v>2</v>
      </c>
      <c r="BB25" s="48">
        <v>2</v>
      </c>
      <c r="BC25" s="48">
        <f t="shared" si="122"/>
        <v>2</v>
      </c>
      <c r="BD25" s="48" t="s">
        <v>48</v>
      </c>
      <c r="BE25" s="48" t="s">
        <v>47</v>
      </c>
      <c r="BF25" s="48">
        <v>1</v>
      </c>
      <c r="BG25" s="48">
        <v>2</v>
      </c>
      <c r="BH25" s="48">
        <v>2</v>
      </c>
      <c r="BI25" s="48">
        <f t="shared" si="123"/>
        <v>2</v>
      </c>
      <c r="BJ25" s="48" t="s">
        <v>48</v>
      </c>
      <c r="BK25" s="48" t="s">
        <v>47</v>
      </c>
      <c r="BL25" s="48">
        <v>1</v>
      </c>
      <c r="BM25" s="48">
        <v>2</v>
      </c>
      <c r="BN25" s="48">
        <v>2</v>
      </c>
      <c r="BO25" s="48">
        <f t="shared" si="124"/>
        <v>2</v>
      </c>
      <c r="BP25" s="81" t="s">
        <v>48</v>
      </c>
      <c r="BQ25" s="48" t="s">
        <v>47</v>
      </c>
      <c r="BR25" s="48">
        <v>3</v>
      </c>
      <c r="BS25" s="48">
        <v>1</v>
      </c>
      <c r="BT25" s="48">
        <v>1</v>
      </c>
      <c r="BU25" s="48">
        <f t="shared" ref="BU25" si="127">BR25*(MAX(BS25:BT25))</f>
        <v>3</v>
      </c>
      <c r="BV25" s="103" t="s">
        <v>49</v>
      </c>
      <c r="BW25" s="48" t="s">
        <v>47</v>
      </c>
      <c r="BX25" s="48">
        <v>3</v>
      </c>
      <c r="BY25" s="48">
        <v>2</v>
      </c>
      <c r="BZ25" s="48">
        <v>2</v>
      </c>
      <c r="CA25" s="104">
        <f t="shared" ref="CA25" si="128">BX25*(MAX(BY25:BZ25))</f>
        <v>6</v>
      </c>
      <c r="CB25" s="103" t="s">
        <v>49</v>
      </c>
      <c r="CC25" s="105" t="s">
        <v>39</v>
      </c>
      <c r="CD25" s="48">
        <v>1</v>
      </c>
      <c r="CE25" s="48">
        <v>2</v>
      </c>
      <c r="CF25" s="48">
        <v>2</v>
      </c>
      <c r="CG25" s="48">
        <f t="shared" ref="CG25" si="129">CD25*(MAX(CE25:CF25))</f>
        <v>2</v>
      </c>
      <c r="CH25" s="168"/>
      <c r="CI25" s="48" t="s">
        <v>51</v>
      </c>
      <c r="CJ25" s="48">
        <v>3</v>
      </c>
      <c r="CK25" s="48">
        <v>1</v>
      </c>
      <c r="CL25" s="48">
        <v>2</v>
      </c>
      <c r="CM25" s="48">
        <f t="shared" si="14"/>
        <v>6</v>
      </c>
      <c r="CN25" s="174"/>
      <c r="CO25" s="48" t="s">
        <v>39</v>
      </c>
    </row>
    <row r="26" spans="1:93" ht="15" thickBot="1" x14ac:dyDescent="0.25">
      <c r="Z26" s="61"/>
      <c r="BV26" s="61"/>
      <c r="CH26" s="61"/>
      <c r="CN26" s="61"/>
    </row>
    <row r="27" spans="1:93" ht="15.75" thickBot="1" x14ac:dyDescent="0.3">
      <c r="A27" s="65"/>
      <c r="B27" s="63"/>
      <c r="C27" s="62"/>
      <c r="D27" s="65" t="s">
        <v>184</v>
      </c>
      <c r="E27" s="63"/>
      <c r="F27" s="63" t="s">
        <v>185</v>
      </c>
      <c r="G27" s="63" t="s">
        <v>186</v>
      </c>
      <c r="H27" s="64"/>
      <c r="I27" s="66"/>
      <c r="J27" s="62" t="s">
        <v>184</v>
      </c>
      <c r="K27" s="63"/>
      <c r="L27" s="63" t="s">
        <v>185</v>
      </c>
      <c r="M27" s="63" t="s">
        <v>186</v>
      </c>
      <c r="N27" s="63"/>
      <c r="O27" s="64"/>
      <c r="P27" s="65" t="s">
        <v>184</v>
      </c>
      <c r="Q27" s="63"/>
      <c r="R27" s="63" t="s">
        <v>185</v>
      </c>
      <c r="S27" s="63" t="s">
        <v>186</v>
      </c>
      <c r="T27" s="63"/>
      <c r="U27" s="66"/>
      <c r="V27" s="65" t="s">
        <v>184</v>
      </c>
      <c r="W27" s="63"/>
      <c r="X27" s="63" t="s">
        <v>185</v>
      </c>
      <c r="Y27" s="63" t="s">
        <v>186</v>
      </c>
      <c r="Z27" s="63"/>
      <c r="AA27" s="66"/>
      <c r="AB27" s="62" t="s">
        <v>184</v>
      </c>
      <c r="AC27" s="63"/>
      <c r="AD27" s="63" t="s">
        <v>185</v>
      </c>
      <c r="AE27" s="63" t="s">
        <v>186</v>
      </c>
      <c r="AF27" s="83"/>
      <c r="AG27" s="64"/>
      <c r="AH27" s="65" t="s">
        <v>184</v>
      </c>
      <c r="AI27" s="63"/>
      <c r="AJ27" s="63" t="s">
        <v>185</v>
      </c>
      <c r="AK27" s="63" t="s">
        <v>186</v>
      </c>
      <c r="AL27" s="63"/>
      <c r="AM27" s="66"/>
      <c r="AN27" s="62" t="s">
        <v>184</v>
      </c>
      <c r="AO27" s="63"/>
      <c r="AP27" s="63" t="s">
        <v>185</v>
      </c>
      <c r="AQ27" s="63" t="s">
        <v>186</v>
      </c>
      <c r="AR27" s="83"/>
      <c r="AS27" s="64"/>
      <c r="AT27" s="65" t="s">
        <v>184</v>
      </c>
      <c r="AU27" s="63"/>
      <c r="AV27" s="63" t="s">
        <v>185</v>
      </c>
      <c r="AW27" s="83" t="s">
        <v>186</v>
      </c>
      <c r="AX27" s="83"/>
      <c r="AY27" s="66"/>
      <c r="AZ27" s="62" t="s">
        <v>184</v>
      </c>
      <c r="BA27" s="63"/>
      <c r="BB27" s="63" t="s">
        <v>185</v>
      </c>
      <c r="BC27" s="63" t="s">
        <v>186</v>
      </c>
      <c r="BD27" s="63"/>
      <c r="BE27" s="64"/>
      <c r="BF27" s="65" t="s">
        <v>184</v>
      </c>
      <c r="BG27" s="63"/>
      <c r="BH27" s="63" t="s">
        <v>185</v>
      </c>
      <c r="BI27" s="63" t="s">
        <v>186</v>
      </c>
      <c r="BJ27" s="63"/>
      <c r="BK27" s="66"/>
      <c r="BL27" s="84"/>
      <c r="BM27" s="84"/>
      <c r="BN27" s="84"/>
      <c r="BO27" s="84"/>
      <c r="BP27" s="84"/>
      <c r="BQ27" s="84"/>
      <c r="BR27" s="62" t="s">
        <v>184</v>
      </c>
      <c r="BS27" s="63"/>
      <c r="BT27" s="63" t="s">
        <v>185</v>
      </c>
      <c r="BU27" s="63" t="s">
        <v>186</v>
      </c>
      <c r="BV27" s="63"/>
      <c r="BW27" s="64"/>
      <c r="BX27" s="65" t="s">
        <v>184</v>
      </c>
      <c r="BY27" s="63"/>
      <c r="BZ27" s="63" t="s">
        <v>185</v>
      </c>
      <c r="CA27" s="63" t="s">
        <v>186</v>
      </c>
      <c r="CB27" s="84"/>
      <c r="CC27" s="84"/>
      <c r="CD27" s="65" t="s">
        <v>184</v>
      </c>
      <c r="CE27" s="63"/>
      <c r="CF27" s="63" t="s">
        <v>185</v>
      </c>
      <c r="CG27" s="63" t="s">
        <v>186</v>
      </c>
      <c r="CH27" s="63"/>
      <c r="CI27" s="66"/>
      <c r="CJ27" s="65" t="s">
        <v>184</v>
      </c>
      <c r="CK27" s="63"/>
      <c r="CL27" s="63" t="s">
        <v>185</v>
      </c>
      <c r="CM27" s="63" t="s">
        <v>186</v>
      </c>
      <c r="CN27" s="63"/>
      <c r="CO27" s="66"/>
    </row>
    <row r="28" spans="1:93" x14ac:dyDescent="0.2">
      <c r="A28" s="47"/>
      <c r="B28" s="68" t="s">
        <v>187</v>
      </c>
      <c r="C28" s="67"/>
      <c r="D28" s="47">
        <f>MAX(D6:D23)</f>
        <v>3</v>
      </c>
      <c r="E28" s="68"/>
      <c r="F28" s="68">
        <f>MAX(E6:F23)</f>
        <v>3</v>
      </c>
      <c r="G28" s="68">
        <f>MAX(G6:G23)</f>
        <v>9</v>
      </c>
      <c r="H28" s="69"/>
      <c r="I28" s="70"/>
      <c r="J28" s="67">
        <f>MAX(J6:J23)</f>
        <v>3</v>
      </c>
      <c r="K28" s="68"/>
      <c r="L28" s="68">
        <f>MAX(K6:L23)</f>
        <v>3</v>
      </c>
      <c r="M28" s="68">
        <f>MAX(M6:M23)</f>
        <v>9</v>
      </c>
      <c r="N28" s="68"/>
      <c r="O28" s="69"/>
      <c r="P28" s="47">
        <f>MAX(P6:P23)</f>
        <v>3</v>
      </c>
      <c r="Q28" s="68"/>
      <c r="R28" s="68">
        <f>MAX(Q6:R23)</f>
        <v>3</v>
      </c>
      <c r="S28" s="68">
        <f>MAX(S6:S23)</f>
        <v>9</v>
      </c>
      <c r="T28" s="68"/>
      <c r="U28" s="70"/>
      <c r="V28" s="47">
        <f>MAX(V6:V23)</f>
        <v>3</v>
      </c>
      <c r="W28" s="68"/>
      <c r="X28" s="68">
        <f>MAX(W6:X23)</f>
        <v>2</v>
      </c>
      <c r="Y28" s="68">
        <f>MAX(Y6:Y23)</f>
        <v>6</v>
      </c>
      <c r="Z28" s="68"/>
      <c r="AA28" s="70"/>
      <c r="AB28" s="67">
        <f>MAX(AB6:AB23)</f>
        <v>3</v>
      </c>
      <c r="AC28" s="68"/>
      <c r="AD28" s="68">
        <f>MAX(AC6:AD23)</f>
        <v>3</v>
      </c>
      <c r="AE28" s="68">
        <f>MAX(AE6:AE23)</f>
        <v>9</v>
      </c>
      <c r="AF28" s="85"/>
      <c r="AG28" s="69"/>
      <c r="AH28" s="47">
        <f>MAX(AH6:AH23)</f>
        <v>3</v>
      </c>
      <c r="AI28" s="68"/>
      <c r="AJ28" s="68">
        <f>MAX(AI6:AJ23)</f>
        <v>2</v>
      </c>
      <c r="AK28" s="68">
        <f>MAX(AK6:AK23)</f>
        <v>6</v>
      </c>
      <c r="AL28" s="68"/>
      <c r="AM28" s="70"/>
      <c r="AN28" s="67">
        <f>MAX(AN6:AN23)</f>
        <v>3</v>
      </c>
      <c r="AO28" s="68"/>
      <c r="AP28" s="68">
        <f>MAX(AO6:AP23)</f>
        <v>1</v>
      </c>
      <c r="AQ28" s="68">
        <f>MAX(AQ6:AQ23)</f>
        <v>3</v>
      </c>
      <c r="AR28" s="85"/>
      <c r="AS28" s="69"/>
      <c r="AT28" s="47">
        <f>MAX(AT6:AT23)</f>
        <v>3</v>
      </c>
      <c r="AU28" s="68"/>
      <c r="AV28" s="68">
        <f>MAX(AU6:AV23)</f>
        <v>2</v>
      </c>
      <c r="AW28" s="85">
        <f>MAX(AW6:AW23)</f>
        <v>6</v>
      </c>
      <c r="AX28" s="85"/>
      <c r="AY28" s="70"/>
      <c r="AZ28" s="67">
        <f>MAX(AZ6:AZ23)</f>
        <v>3</v>
      </c>
      <c r="BA28" s="68"/>
      <c r="BB28" s="68">
        <f>MAX(BA6:BB23)</f>
        <v>2</v>
      </c>
      <c r="BC28" s="68">
        <f>MAX(BC6:BC23)</f>
        <v>6</v>
      </c>
      <c r="BD28" s="68"/>
      <c r="BE28" s="69"/>
      <c r="BF28" s="47">
        <f>MAX(BF6:BF23)</f>
        <v>3</v>
      </c>
      <c r="BG28" s="68"/>
      <c r="BH28" s="68">
        <f>MAX(BG6:BH23)</f>
        <v>2</v>
      </c>
      <c r="BI28" s="68">
        <f>MAX(BI6:BI23)</f>
        <v>6</v>
      </c>
      <c r="BJ28" s="68"/>
      <c r="BK28" s="70"/>
      <c r="BL28" s="86"/>
      <c r="BM28" s="86"/>
      <c r="BN28" s="86"/>
      <c r="BO28" s="86"/>
      <c r="BP28" s="86"/>
      <c r="BQ28" s="86"/>
      <c r="BR28" s="67">
        <f>MAX(BR6:BR23)</f>
        <v>3</v>
      </c>
      <c r="BS28" s="68"/>
      <c r="BT28" s="68">
        <f>MAX(BS6:BT23)</f>
        <v>1</v>
      </c>
      <c r="BU28" s="68">
        <f>MAX(BU6:BU23)</f>
        <v>3</v>
      </c>
      <c r="BV28" s="68"/>
      <c r="BW28" s="69"/>
      <c r="BX28" s="47">
        <f>MAX(BX6:BX23)</f>
        <v>3</v>
      </c>
      <c r="BY28" s="68"/>
      <c r="BZ28" s="68">
        <f>MAX(BY6:BZ23)</f>
        <v>2</v>
      </c>
      <c r="CA28" s="68">
        <f>MAX(CA6:CA23)</f>
        <v>6</v>
      </c>
      <c r="CB28" s="86"/>
      <c r="CC28" s="86"/>
      <c r="CD28" s="47">
        <f>MAX(CD6:CD23)</f>
        <v>1</v>
      </c>
      <c r="CE28" s="68"/>
      <c r="CF28" s="68">
        <f>MAX(CE6:CF23)</f>
        <v>2</v>
      </c>
      <c r="CG28" s="68">
        <f>MAX(CG6:CG23)</f>
        <v>2</v>
      </c>
      <c r="CH28" s="68"/>
      <c r="CI28" s="70"/>
      <c r="CJ28" s="47">
        <f>MAX(CJ6:CJ23)</f>
        <v>3</v>
      </c>
      <c r="CK28" s="68"/>
      <c r="CL28" s="68">
        <f>MAX(CK6:CL23)</f>
        <v>2</v>
      </c>
      <c r="CM28" s="68">
        <f>MAX(CM6:CM23)</f>
        <v>6</v>
      </c>
      <c r="CN28" s="68"/>
      <c r="CO28" s="70"/>
    </row>
    <row r="29" spans="1:93" ht="15" thickBot="1" x14ac:dyDescent="0.25">
      <c r="A29" s="59"/>
      <c r="B29" s="72" t="s">
        <v>188</v>
      </c>
      <c r="C29" s="71"/>
      <c r="D29" s="59" t="str">
        <f>VLOOKUP(D28,Ratings!$C$2:$D$5,2,FALSE)</f>
        <v>High</v>
      </c>
      <c r="E29" s="72"/>
      <c r="F29" s="72" t="str">
        <f>VLOOKUP(F28,Ratings!$C$2:$D$5,2,FALSE)</f>
        <v>High</v>
      </c>
      <c r="G29" s="72" t="str">
        <f>VLOOKUP(G28,Ratings!$B$9:$C$14,2,FALSE)</f>
        <v>High</v>
      </c>
      <c r="H29" s="73"/>
      <c r="I29" s="74"/>
      <c r="J29" s="71" t="str">
        <f>VLOOKUP(J28,Ratings!$C$2:$D$5,2,FALSE)</f>
        <v>High</v>
      </c>
      <c r="K29" s="72"/>
      <c r="L29" s="72" t="str">
        <f>VLOOKUP(L28,Ratings!$C$2:$D$5,2,FALSE)</f>
        <v>High</v>
      </c>
      <c r="M29" s="72" t="str">
        <f>VLOOKUP(M28,Ratings!$B$9:$C$14,2,FALSE)</f>
        <v>High</v>
      </c>
      <c r="N29" s="72"/>
      <c r="O29" s="73"/>
      <c r="P29" s="59" t="str">
        <f>VLOOKUP(P28,Ratings!$C$2:$D$5,2,FALSE)</f>
        <v>High</v>
      </c>
      <c r="Q29" s="72"/>
      <c r="R29" s="72" t="str">
        <f>VLOOKUP(R28,Ratings!$C$2:$D$5,2,FALSE)</f>
        <v>High</v>
      </c>
      <c r="S29" s="72" t="str">
        <f>VLOOKUP(S28,Ratings!$B$9:$C$14,2,FALSE)</f>
        <v>High</v>
      </c>
      <c r="T29" s="72"/>
      <c r="U29" s="74"/>
      <c r="V29" s="59" t="str">
        <f>VLOOKUP(V28,Ratings!$C$2:$D$5,2,FALSE)</f>
        <v>High</v>
      </c>
      <c r="W29" s="72"/>
      <c r="X29" s="72" t="str">
        <f>VLOOKUP(X28,Ratings!$C$2:$D$5,2,FALSE)</f>
        <v>Medium</v>
      </c>
      <c r="Y29" s="72" t="str">
        <f>VLOOKUP(Y28,Ratings!$B$9:$C$14,2,FALSE)</f>
        <v>High</v>
      </c>
      <c r="Z29" s="72"/>
      <c r="AA29" s="74"/>
      <c r="AB29" s="71" t="str">
        <f>VLOOKUP(AB28,Ratings!$C$2:$D$5,2,FALSE)</f>
        <v>High</v>
      </c>
      <c r="AC29" s="72"/>
      <c r="AD29" s="72" t="str">
        <f>VLOOKUP(AD28,Ratings!$C$2:$D$5,2,FALSE)</f>
        <v>High</v>
      </c>
      <c r="AE29" s="72" t="str">
        <f>VLOOKUP(AE28,Ratings!$B$9:$C$14,2,FALSE)</f>
        <v>High</v>
      </c>
      <c r="AF29" s="87"/>
      <c r="AG29" s="73"/>
      <c r="AH29" s="59" t="str">
        <f>VLOOKUP(AH28,Ratings!$C$2:$D$5,2,FALSE)</f>
        <v>High</v>
      </c>
      <c r="AI29" s="72"/>
      <c r="AJ29" s="72" t="str">
        <f>VLOOKUP(AJ28,Ratings!$C$2:$D$5,2,FALSE)</f>
        <v>Medium</v>
      </c>
      <c r="AK29" s="72" t="str">
        <f>VLOOKUP(AK28,Ratings!$B$9:$C$14,2,FALSE)</f>
        <v>High</v>
      </c>
      <c r="AL29" s="72"/>
      <c r="AM29" s="74"/>
      <c r="AN29" s="71" t="str">
        <f>VLOOKUP(AN28,Ratings!$C$2:$D$5,2,FALSE)</f>
        <v>High</v>
      </c>
      <c r="AO29" s="72"/>
      <c r="AP29" s="72" t="str">
        <f>VLOOKUP(AP28,Ratings!$C$2:$D$5,2,FALSE)</f>
        <v>Low</v>
      </c>
      <c r="AQ29" s="72" t="str">
        <f>VLOOKUP(AQ28,Ratings!$B$9:$C$14,2,FALSE)</f>
        <v>Medium</v>
      </c>
      <c r="AR29" s="87"/>
      <c r="AS29" s="73"/>
      <c r="AT29" s="59" t="str">
        <f>VLOOKUP(AT28,Ratings!$C$2:$D$5,2,FALSE)</f>
        <v>High</v>
      </c>
      <c r="AU29" s="72"/>
      <c r="AV29" s="72" t="str">
        <f>VLOOKUP(AV28,Ratings!$C$2:$D$5,2,FALSE)</f>
        <v>Medium</v>
      </c>
      <c r="AW29" s="87" t="str">
        <f>VLOOKUP(AW28,Ratings!$B$9:$C$14,2,FALSE)</f>
        <v>High</v>
      </c>
      <c r="AX29" s="87"/>
      <c r="AY29" s="74"/>
      <c r="AZ29" s="71" t="str">
        <f>VLOOKUP(AZ28,Ratings!$C$2:$D$5,2,FALSE)</f>
        <v>High</v>
      </c>
      <c r="BA29" s="72"/>
      <c r="BB29" s="72" t="str">
        <f>VLOOKUP(BB28,Ratings!$C$2:$D$5,2,FALSE)</f>
        <v>Medium</v>
      </c>
      <c r="BC29" s="72" t="str">
        <f>VLOOKUP(BC28,Ratings!$B$9:$C$14,2,FALSE)</f>
        <v>High</v>
      </c>
      <c r="BD29" s="72"/>
      <c r="BE29" s="73"/>
      <c r="BF29" s="59" t="str">
        <f>VLOOKUP(BF28,Ratings!$C$2:$D$5,2,FALSE)</f>
        <v>High</v>
      </c>
      <c r="BG29" s="72"/>
      <c r="BH29" s="72" t="str">
        <f>VLOOKUP(BH28,Ratings!$C$2:$D$5,2,FALSE)</f>
        <v>Medium</v>
      </c>
      <c r="BI29" s="72" t="str">
        <f>VLOOKUP(BI28,Ratings!$B$9:$C$14,2,FALSE)</f>
        <v>High</v>
      </c>
      <c r="BJ29" s="72"/>
      <c r="BK29" s="74"/>
      <c r="BL29" s="88"/>
      <c r="BM29" s="88"/>
      <c r="BN29" s="88"/>
      <c r="BO29" s="88"/>
      <c r="BP29" s="88"/>
      <c r="BQ29" s="88"/>
      <c r="BR29" s="71" t="str">
        <f>VLOOKUP(BR28,Ratings!$C$2:$D$5,2,FALSE)</f>
        <v>High</v>
      </c>
      <c r="BS29" s="72"/>
      <c r="BT29" s="72" t="str">
        <f>VLOOKUP(BT28,Ratings!$C$2:$D$5,2,FALSE)</f>
        <v>Low</v>
      </c>
      <c r="BU29" s="72" t="str">
        <f>VLOOKUP(BU28,Ratings!$B$9:$C$14,2,FALSE)</f>
        <v>Medium</v>
      </c>
      <c r="BV29" s="72"/>
      <c r="BW29" s="73"/>
      <c r="BX29" s="59" t="str">
        <f>VLOOKUP(BX28,Ratings!$C$2:$D$5,2,FALSE)</f>
        <v>High</v>
      </c>
      <c r="BY29" s="72"/>
      <c r="BZ29" s="72" t="str">
        <f>VLOOKUP(BZ28,Ratings!$C$2:$D$5,2,FALSE)</f>
        <v>Medium</v>
      </c>
      <c r="CA29" s="72" t="str">
        <f>VLOOKUP(CA28,Ratings!$B$9:$C$14,2,FALSE)</f>
        <v>High</v>
      </c>
      <c r="CB29" s="88"/>
      <c r="CC29" s="88"/>
      <c r="CD29" s="59" t="str">
        <f>VLOOKUP(CD28,Ratings!$C$2:$D$5,2,FALSE)</f>
        <v>Low</v>
      </c>
      <c r="CE29" s="72"/>
      <c r="CF29" s="72" t="str">
        <f>VLOOKUP(CF28,Ratings!$C$2:$D$5,2,FALSE)</f>
        <v>Medium</v>
      </c>
      <c r="CG29" s="72" t="str">
        <f>VLOOKUP(CG28,Ratings!$B$9:$C$14,2,FALSE)</f>
        <v>Low</v>
      </c>
      <c r="CH29" s="72"/>
      <c r="CI29" s="74"/>
      <c r="CJ29" s="59" t="str">
        <f>VLOOKUP(CJ28,Ratings!$C$2:$D$5,2,FALSE)</f>
        <v>High</v>
      </c>
      <c r="CK29" s="72"/>
      <c r="CL29" s="72" t="str">
        <f>VLOOKUP(CL28,Ratings!$C$2:$D$5,2,FALSE)</f>
        <v>Medium</v>
      </c>
      <c r="CM29" s="72" t="str">
        <f>VLOOKUP(CM28,Ratings!$B$9:$C$14,2,FALSE)</f>
        <v>High</v>
      </c>
      <c r="CN29" s="72"/>
      <c r="CO29" s="74"/>
    </row>
    <row r="41" spans="2:32" ht="15.75" x14ac:dyDescent="0.2">
      <c r="B41" s="89"/>
      <c r="C41" s="89"/>
    </row>
    <row r="42" spans="2:32" ht="15.75" x14ac:dyDescent="0.2">
      <c r="B42" s="89"/>
      <c r="C42" s="89"/>
    </row>
    <row r="43" spans="2:32" ht="15.75" x14ac:dyDescent="0.2">
      <c r="B43" s="89"/>
      <c r="C43" s="89"/>
      <c r="AA43" s="79"/>
      <c r="AF43" s="49"/>
    </row>
    <row r="44" spans="2:32" ht="15.75" x14ac:dyDescent="0.2">
      <c r="B44" s="89"/>
      <c r="C44" s="89"/>
      <c r="AA44" s="79"/>
      <c r="AF44" s="49"/>
    </row>
    <row r="45" spans="2:32" ht="15.75" x14ac:dyDescent="0.2">
      <c r="B45" s="89"/>
      <c r="C45" s="89"/>
      <c r="AA45" s="79"/>
      <c r="AF45" s="49"/>
    </row>
    <row r="46" spans="2:32" ht="15.75" x14ac:dyDescent="0.2">
      <c r="B46" s="89"/>
      <c r="C46" s="89"/>
      <c r="AA46" s="79"/>
      <c r="AF46" s="49"/>
    </row>
    <row r="47" spans="2:32" ht="15.75" x14ac:dyDescent="0.2">
      <c r="B47" s="89"/>
      <c r="C47" s="89"/>
      <c r="AA47" s="79"/>
      <c r="AF47" s="49"/>
    </row>
    <row r="48" spans="2:32" ht="15.75" x14ac:dyDescent="0.2">
      <c r="B48" s="89"/>
      <c r="C48" s="89"/>
      <c r="AA48" s="79"/>
      <c r="AF48" s="49"/>
    </row>
    <row r="49" spans="2:32" ht="15.75" x14ac:dyDescent="0.2">
      <c r="B49" s="89"/>
      <c r="C49" s="89"/>
      <c r="AA49" s="79"/>
      <c r="AF49" s="49"/>
    </row>
    <row r="50" spans="2:32" ht="15.75" x14ac:dyDescent="0.2">
      <c r="B50" s="89"/>
      <c r="C50" s="89"/>
      <c r="AA50" s="79"/>
      <c r="AF50" s="49"/>
    </row>
    <row r="51" spans="2:32" ht="15.75" x14ac:dyDescent="0.2">
      <c r="B51" s="89"/>
      <c r="C51" s="89"/>
    </row>
    <row r="52" spans="2:32" ht="15.75" x14ac:dyDescent="0.2">
      <c r="B52" s="89"/>
      <c r="C52" s="89"/>
    </row>
    <row r="53" spans="2:32" ht="15.75" x14ac:dyDescent="0.2">
      <c r="B53" s="89"/>
      <c r="C53" s="89"/>
    </row>
    <row r="54" spans="2:32" ht="15.75" x14ac:dyDescent="0.2">
      <c r="B54" s="89"/>
      <c r="C54" s="89"/>
    </row>
    <row r="55" spans="2:32" ht="15.75" x14ac:dyDescent="0.2">
      <c r="B55" s="89"/>
      <c r="C55" s="89"/>
    </row>
    <row r="56" spans="2:32" ht="15.75" x14ac:dyDescent="0.2">
      <c r="B56" s="89"/>
      <c r="C56" s="89"/>
    </row>
    <row r="57" spans="2:32" ht="15.75" x14ac:dyDescent="0.2">
      <c r="B57" s="89"/>
      <c r="C57" s="89"/>
    </row>
    <row r="58" spans="2:32" ht="15.75" x14ac:dyDescent="0.2">
      <c r="B58" s="89"/>
      <c r="C58" s="89"/>
    </row>
    <row r="59" spans="2:32" ht="15.75" x14ac:dyDescent="0.2">
      <c r="B59" s="89"/>
      <c r="C59" s="89"/>
    </row>
    <row r="60" spans="2:32" ht="15.75" x14ac:dyDescent="0.2">
      <c r="B60" s="89"/>
      <c r="C60" s="89"/>
    </row>
    <row r="61" spans="2:32" ht="15.75" x14ac:dyDescent="0.2">
      <c r="B61" s="89"/>
      <c r="C61" s="89"/>
    </row>
    <row r="62" spans="2:32" ht="15.75" x14ac:dyDescent="0.2">
      <c r="B62" s="89"/>
      <c r="C62" s="89"/>
    </row>
    <row r="63" spans="2:32" ht="15.75" x14ac:dyDescent="0.2">
      <c r="B63" s="89"/>
      <c r="C63" s="89"/>
    </row>
    <row r="64" spans="2:32" ht="15.75" x14ac:dyDescent="0.2">
      <c r="B64" s="89"/>
      <c r="C64" s="89"/>
    </row>
    <row r="65" spans="2:3" ht="15.75" x14ac:dyDescent="0.2">
      <c r="B65" s="89"/>
      <c r="C65" s="89"/>
    </row>
    <row r="66" spans="2:3" ht="15.75" x14ac:dyDescent="0.2">
      <c r="B66" s="89"/>
      <c r="C66" s="89"/>
    </row>
    <row r="67" spans="2:3" ht="15.75" x14ac:dyDescent="0.2">
      <c r="B67" s="89"/>
      <c r="C67" s="89"/>
    </row>
    <row r="68" spans="2:3" ht="15.75" x14ac:dyDescent="0.2">
      <c r="B68" s="89"/>
      <c r="C68" s="89"/>
    </row>
    <row r="69" spans="2:3" ht="15.75" x14ac:dyDescent="0.2">
      <c r="B69" s="89"/>
      <c r="C69" s="89"/>
    </row>
    <row r="70" spans="2:3" ht="15.75" x14ac:dyDescent="0.2">
      <c r="B70" s="89"/>
      <c r="C70" s="89"/>
    </row>
    <row r="71" spans="2:3" ht="15.75" x14ac:dyDescent="0.2">
      <c r="B71" s="89"/>
      <c r="C71" s="89"/>
    </row>
  </sheetData>
  <sheetProtection algorithmName="SHA-512" hashValue="JRCaxG2fKPPNCt6/NcQTyv165+PLO1y0VAqW/KsYa9M3cGBGbIH4rN2FcPHQoQormfEnWTqcIDCLwST8UxgViQ==" saltValue="W+t5msOn3aMs71kutBua6Q==" spinCount="100000" sheet="1" objects="1" scenarios="1"/>
  <mergeCells count="38">
    <mergeCell ref="AZ3:BE3"/>
    <mergeCell ref="BF3:BK3"/>
    <mergeCell ref="AH4:AM4"/>
    <mergeCell ref="AN4:AS4"/>
    <mergeCell ref="AT4:AY4"/>
    <mergeCell ref="AZ4:BE4"/>
    <mergeCell ref="BF4:BK4"/>
    <mergeCell ref="AH3:AM3"/>
    <mergeCell ref="AN3:AS3"/>
    <mergeCell ref="AT3:AY3"/>
    <mergeCell ref="B2:B5"/>
    <mergeCell ref="A2:A5"/>
    <mergeCell ref="D4:I4"/>
    <mergeCell ref="J4:O4"/>
    <mergeCell ref="AB4:AG4"/>
    <mergeCell ref="D2:AY2"/>
    <mergeCell ref="D3:I3"/>
    <mergeCell ref="J3:O3"/>
    <mergeCell ref="BL3:BQ3"/>
    <mergeCell ref="BL4:BQ4"/>
    <mergeCell ref="BX3:CC3"/>
    <mergeCell ref="BX4:CC4"/>
    <mergeCell ref="BP6:BP23"/>
    <mergeCell ref="CN6:CN25"/>
    <mergeCell ref="BR3:BW3"/>
    <mergeCell ref="CD3:CI3"/>
    <mergeCell ref="CD4:CI4"/>
    <mergeCell ref="BR4:BW4"/>
    <mergeCell ref="CJ3:CO3"/>
    <mergeCell ref="CJ4:CO4"/>
    <mergeCell ref="CH6:CH25"/>
    <mergeCell ref="AF6:AF7"/>
    <mergeCell ref="AF8:AF10"/>
    <mergeCell ref="V3:AA3"/>
    <mergeCell ref="C2:C5"/>
    <mergeCell ref="P3:U3"/>
    <mergeCell ref="P4:U4"/>
    <mergeCell ref="AB3:AG3"/>
  </mergeCells>
  <phoneticPr fontId="7" type="noConversion"/>
  <conditionalFormatting sqref="D28:U28">
    <cfRule type="cellIs" dxfId="52" priority="146" operator="equal">
      <formula>2</formula>
    </cfRule>
    <cfRule type="cellIs" dxfId="51" priority="147" operator="equal">
      <formula>3</formula>
    </cfRule>
  </conditionalFormatting>
  <conditionalFormatting sqref="D28:CO28">
    <cfRule type="cellIs" dxfId="50" priority="13" operator="equal">
      <formula>1</formula>
    </cfRule>
  </conditionalFormatting>
  <conditionalFormatting sqref="D29:CO29">
    <cfRule type="cellIs" dxfId="49" priority="7" operator="equal">
      <formula>"Low"</formula>
    </cfRule>
    <cfRule type="cellIs" dxfId="48" priority="8" operator="equal">
      <formula>"Medium"</formula>
    </cfRule>
    <cfRule type="cellIs" dxfId="47" priority="9" operator="equal">
      <formula>"High"</formula>
    </cfRule>
  </conditionalFormatting>
  <conditionalFormatting sqref="G6:G25 M6:M25 S6:S25 Y6:Y25 AE6:AE25 AK6:AK25 AQ6:AQ25 AW6:AW25 BC6:BC25 BI6:BI25 BO6:BO25 BU6:BU25 CA6:CA25 CG6:CG25 CM6:CM25 G28 M28 S28 AE28 AQ28 AW28 BC28 BI28 BU28 CG28 AK28">
    <cfRule type="cellIs" dxfId="46" priority="113" operator="between">
      <formula>3</formula>
      <formula>4</formula>
    </cfRule>
    <cfRule type="cellIs" dxfId="45" priority="112" operator="between">
      <formula>1</formula>
      <formula>2</formula>
    </cfRule>
    <cfRule type="cellIs" dxfId="44" priority="114" operator="greaterThanOrEqual">
      <formula>6</formula>
    </cfRule>
  </conditionalFormatting>
  <conditionalFormatting sqref="P26:U26">
    <cfRule type="cellIs" dxfId="43" priority="205" operator="equal">
      <formula>"Low"</formula>
    </cfRule>
    <cfRule type="cellIs" dxfId="42" priority="206" operator="equal">
      <formula>"Medium"</formula>
    </cfRule>
    <cfRule type="cellIs" dxfId="41" priority="207" operator="equal">
      <formula>"High"</formula>
    </cfRule>
  </conditionalFormatting>
  <conditionalFormatting sqref="V28:AA28">
    <cfRule type="cellIs" dxfId="40" priority="14" operator="equal">
      <formula>2</formula>
    </cfRule>
    <cfRule type="cellIs" dxfId="39" priority="15" operator="equal">
      <formula>3</formula>
    </cfRule>
  </conditionalFormatting>
  <conditionalFormatting sqref="Y28">
    <cfRule type="cellIs" dxfId="38" priority="4" operator="between">
      <formula>1</formula>
      <formula>2</formula>
    </cfRule>
    <cfRule type="cellIs" dxfId="37" priority="5" operator="between">
      <formula>3</formula>
      <formula>4</formula>
    </cfRule>
    <cfRule type="cellIs" dxfId="36" priority="6" operator="greaterThanOrEqual">
      <formula>6</formula>
    </cfRule>
  </conditionalFormatting>
  <conditionalFormatting sqref="AB28:CI28">
    <cfRule type="cellIs" dxfId="35" priority="131" operator="equal">
      <formula>2</formula>
    </cfRule>
    <cfRule type="cellIs" dxfId="34" priority="132" operator="equal">
      <formula>3</formula>
    </cfRule>
  </conditionalFormatting>
  <conditionalFormatting sqref="AF26">
    <cfRule type="cellIs" dxfId="33" priority="157" operator="equal">
      <formula>"Low"</formula>
    </cfRule>
    <cfRule type="cellIs" dxfId="32" priority="158" operator="equal">
      <formula>"Medium"</formula>
    </cfRule>
    <cfRule type="cellIs" dxfId="31" priority="159" operator="equal">
      <formula>"High"</formula>
    </cfRule>
  </conditionalFormatting>
  <conditionalFormatting sqref="AM6:AP12 D6:F25 I6:L25 O6:R25 U6:X25 AA6:AD25 AG6:AJ25 AS6:AV25 AY6:BB25 BE6:BH25 BK6:BN25 BQ6:BT25 BW6:BZ25 CC6:CF25 CI6:CL25 CO6:CO25 AN13:AP13 AM14:AP25">
    <cfRule type="cellIs" dxfId="30" priority="210" operator="equal">
      <formula>3</formula>
    </cfRule>
    <cfRule type="cellIs" dxfId="29" priority="208" operator="equal">
      <formula>1</formula>
    </cfRule>
    <cfRule type="cellIs" dxfId="28" priority="209" operator="equal">
      <formula>2</formula>
    </cfRule>
  </conditionalFormatting>
  <conditionalFormatting sqref="CA28">
    <cfRule type="cellIs" dxfId="27" priority="1" operator="between">
      <formula>1</formula>
      <formula>2</formula>
    </cfRule>
    <cfRule type="cellIs" dxfId="26" priority="2" operator="between">
      <formula>3</formula>
      <formula>4</formula>
    </cfRule>
    <cfRule type="cellIs" dxfId="25" priority="3" operator="greaterThanOrEqual">
      <formula>6</formula>
    </cfRule>
  </conditionalFormatting>
  <conditionalFormatting sqref="CJ28:CO28">
    <cfRule type="cellIs" dxfId="24" priority="38" operator="equal">
      <formula>2</formula>
    </cfRule>
    <cfRule type="cellIs" dxfId="23" priority="39" operator="equal">
      <formula>3</formula>
    </cfRule>
  </conditionalFormatting>
  <conditionalFormatting sqref="CM28">
    <cfRule type="cellIs" dxfId="22" priority="28" operator="between">
      <formula>1</formula>
      <formula>2</formula>
    </cfRule>
    <cfRule type="cellIs" dxfId="21" priority="30" operator="greaterThanOrEqual">
      <formula>6</formula>
    </cfRule>
    <cfRule type="cellIs" dxfId="20" priority="29" operator="between">
      <formula>3</formula>
      <formula>4</formula>
    </cfRule>
  </conditionalFormatting>
  <hyperlinks>
    <hyperlink ref="AR18" r:id="rId1" display="https://www.ukclimaterisk.org/wp-content/uploads/2021/06/UK-Wildfires-and-their-Climate-Challenges.pdf" xr:uid="{D0396AC0-9D1C-4EF0-8FE8-1CC2FD1B2369}"/>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242D-BCE9-4598-A9EC-96AA678F882B}">
  <sheetPr>
    <tabColor rgb="FF92D050"/>
  </sheetPr>
  <dimension ref="B1:R28"/>
  <sheetViews>
    <sheetView zoomScale="70" zoomScaleNormal="70" workbookViewId="0">
      <selection sqref="A1:Z53"/>
    </sheetView>
  </sheetViews>
  <sheetFormatPr defaultColWidth="9" defaultRowHeight="14.25" x14ac:dyDescent="0.2"/>
  <cols>
    <col min="1" max="1" width="2.875" style="49" customWidth="1"/>
    <col min="2" max="2" width="17.875" style="49" customWidth="1"/>
    <col min="3" max="3" width="41.375" style="49" customWidth="1"/>
    <col min="4" max="4" width="22.75" style="49" customWidth="1"/>
    <col min="5" max="5" width="15.5" style="49" customWidth="1"/>
    <col min="6" max="6" width="15.625" style="49" customWidth="1"/>
    <col min="7" max="7" width="22.25" style="49" customWidth="1"/>
    <col min="8" max="8" width="18" style="49" customWidth="1"/>
    <col min="9" max="9" width="20.25" style="49" customWidth="1"/>
    <col min="10" max="10" width="18.125" style="49" customWidth="1"/>
    <col min="11" max="11" width="17.75" style="49" customWidth="1"/>
    <col min="12" max="12" width="14" style="49" customWidth="1"/>
    <col min="13" max="17" width="17.75" style="49" customWidth="1"/>
    <col min="18" max="18" width="18.875" style="49" customWidth="1"/>
    <col min="19" max="16384" width="9" style="49"/>
  </cols>
  <sheetData>
    <row r="1" spans="2:18" ht="15" customHeight="1" thickBot="1" x14ac:dyDescent="0.25"/>
    <row r="2" spans="2:18" ht="15.75" customHeight="1" thickBot="1" x14ac:dyDescent="0.3">
      <c r="B2" s="150" t="s">
        <v>11</v>
      </c>
      <c r="C2" s="147" t="s">
        <v>12</v>
      </c>
      <c r="D2" s="153" t="s">
        <v>14</v>
      </c>
      <c r="E2" s="154"/>
      <c r="F2" s="154"/>
      <c r="G2" s="154"/>
      <c r="H2" s="154"/>
      <c r="I2" s="154"/>
      <c r="J2" s="154"/>
      <c r="K2" s="154"/>
      <c r="L2" s="154"/>
      <c r="M2" s="154"/>
      <c r="N2" s="154"/>
      <c r="O2" s="154"/>
      <c r="P2" s="154"/>
      <c r="Q2" s="154"/>
      <c r="R2" s="155"/>
    </row>
    <row r="3" spans="2:18" ht="72.75" customHeight="1" x14ac:dyDescent="0.25">
      <c r="B3" s="151"/>
      <c r="C3" s="148"/>
      <c r="D3" s="90" t="s">
        <v>15</v>
      </c>
      <c r="E3" s="91" t="s">
        <v>189</v>
      </c>
      <c r="F3" s="91" t="s">
        <v>190</v>
      </c>
      <c r="G3" s="91" t="s">
        <v>18</v>
      </c>
      <c r="H3" s="91" t="s">
        <v>19</v>
      </c>
      <c r="I3" s="91" t="s">
        <v>191</v>
      </c>
      <c r="J3" s="91" t="s">
        <v>21</v>
      </c>
      <c r="K3" s="91" t="s">
        <v>22</v>
      </c>
      <c r="L3" s="91" t="s">
        <v>23</v>
      </c>
      <c r="M3" s="91" t="s">
        <v>24</v>
      </c>
      <c r="N3" s="91" t="s">
        <v>25</v>
      </c>
      <c r="O3" s="91" t="s">
        <v>237</v>
      </c>
      <c r="P3" s="91" t="s">
        <v>26</v>
      </c>
      <c r="Q3" s="91" t="s">
        <v>27</v>
      </c>
      <c r="R3" s="92" t="s">
        <v>28</v>
      </c>
    </row>
    <row r="4" spans="2:18" ht="15" x14ac:dyDescent="0.25">
      <c r="B4" s="151"/>
      <c r="C4" s="148"/>
      <c r="D4" s="55" t="s">
        <v>192</v>
      </c>
      <c r="E4" s="50" t="s">
        <v>192</v>
      </c>
      <c r="F4" s="50" t="s">
        <v>192</v>
      </c>
      <c r="G4" s="50" t="s">
        <v>192</v>
      </c>
      <c r="H4" s="50" t="s">
        <v>192</v>
      </c>
      <c r="I4" s="50" t="s">
        <v>192</v>
      </c>
      <c r="J4" s="50" t="s">
        <v>192</v>
      </c>
      <c r="K4" s="50" t="s">
        <v>192</v>
      </c>
      <c r="L4" s="50" t="s">
        <v>192</v>
      </c>
      <c r="M4" s="50" t="s">
        <v>192</v>
      </c>
      <c r="N4" s="50" t="s">
        <v>192</v>
      </c>
      <c r="O4" s="50" t="s">
        <v>192</v>
      </c>
      <c r="P4" s="50" t="s">
        <v>192</v>
      </c>
      <c r="Q4" s="50" t="s">
        <v>192</v>
      </c>
      <c r="R4" s="51" t="s">
        <v>192</v>
      </c>
    </row>
    <row r="5" spans="2:18" ht="15.75" hidden="1" thickBot="1" x14ac:dyDescent="0.3">
      <c r="B5" s="152"/>
      <c r="C5" s="149"/>
      <c r="D5" s="56"/>
      <c r="E5" s="52">
        <v>6</v>
      </c>
      <c r="F5" s="52">
        <v>12</v>
      </c>
      <c r="G5" s="52">
        <v>18</v>
      </c>
      <c r="H5" s="52">
        <v>24</v>
      </c>
      <c r="I5" s="52">
        <v>30</v>
      </c>
      <c r="J5" s="52">
        <v>36</v>
      </c>
      <c r="K5" s="52">
        <v>42</v>
      </c>
      <c r="L5" s="52">
        <v>48</v>
      </c>
      <c r="M5" s="52">
        <v>54</v>
      </c>
      <c r="N5" s="52">
        <v>60</v>
      </c>
      <c r="O5" s="52">
        <v>66</v>
      </c>
      <c r="P5" s="52">
        <v>72</v>
      </c>
      <c r="Q5" s="52">
        <v>78</v>
      </c>
      <c r="R5" s="52">
        <v>84</v>
      </c>
    </row>
    <row r="6" spans="2:18" ht="30" customHeight="1" x14ac:dyDescent="0.2">
      <c r="B6" s="57" t="str">
        <f>'Climate Impact Screening'!A6</f>
        <v>National Roads</v>
      </c>
      <c r="C6" s="58" t="str">
        <f>'Climate Impact Screening'!B6</f>
        <v>Subnetwork 0 - Motorway and Dual Carriageway Network</v>
      </c>
      <c r="D6" s="93">
        <f>'Climate Impact Screening'!G6</f>
        <v>4</v>
      </c>
      <c r="E6" s="53">
        <f ca="1">OFFSET('Climate Impact Screening'!$G6,0,E$5)</f>
        <v>3</v>
      </c>
      <c r="F6" s="53">
        <f ca="1">OFFSET('Climate Impact Screening'!$G6,0,F$5)</f>
        <v>3</v>
      </c>
      <c r="G6" s="53">
        <f ca="1">OFFSET('Climate Impact Screening'!$G6,0,G$5)</f>
        <v>4</v>
      </c>
      <c r="H6" s="53">
        <f ca="1">OFFSET('Climate Impact Screening'!$G6,0,H$5)</f>
        <v>6</v>
      </c>
      <c r="I6" s="53">
        <f ca="1">OFFSET('Climate Impact Screening'!$G6,0,I$5)</f>
        <v>6</v>
      </c>
      <c r="J6" s="53">
        <f ca="1">OFFSET('Climate Impact Screening'!$G6,0,J$5)</f>
        <v>2</v>
      </c>
      <c r="K6" s="53">
        <f ca="1">OFFSET('Climate Impact Screening'!$G6,0,K$5)</f>
        <v>2</v>
      </c>
      <c r="L6" s="53">
        <f ca="1">OFFSET('Climate Impact Screening'!$G6,0,L$5)</f>
        <v>2</v>
      </c>
      <c r="M6" s="53">
        <f ca="1">OFFSET('Climate Impact Screening'!$G6,0,M$5)</f>
        <v>2</v>
      </c>
      <c r="N6" s="53">
        <f ca="1">OFFSET('Climate Impact Screening'!$G6,0,N$5)</f>
        <v>2</v>
      </c>
      <c r="O6" s="53">
        <f ca="1">OFFSET('Climate Impact Screening'!$G6,0,O$5)</f>
        <v>3</v>
      </c>
      <c r="P6" s="53">
        <f ca="1">OFFSET('Climate Impact Screening'!$G6,0,P$5)</f>
        <v>6</v>
      </c>
      <c r="Q6" s="53">
        <f ca="1">OFFSET('Climate Impact Screening'!$G6,0,Q$5)</f>
        <v>2</v>
      </c>
      <c r="R6" s="54">
        <f ca="1">OFFSET('Climate Impact Screening'!$G6,0,R$5)</f>
        <v>6</v>
      </c>
    </row>
    <row r="7" spans="2:18" ht="30" customHeight="1" x14ac:dyDescent="0.2">
      <c r="B7" s="57" t="str">
        <f>'Climate Impact Screening'!A7</f>
        <v>National Roads</v>
      </c>
      <c r="C7" s="58" t="str">
        <f>'Climate Impact Screening'!B7</f>
        <v>Subnetwork 1 - Engineered Single Carriageway</v>
      </c>
      <c r="D7" s="93">
        <f>'Climate Impact Screening'!G7</f>
        <v>4</v>
      </c>
      <c r="E7" s="53">
        <f ca="1">OFFSET('Climate Impact Screening'!$G7,0,E$5)</f>
        <v>3</v>
      </c>
      <c r="F7" s="53">
        <f ca="1">OFFSET('Climate Impact Screening'!$G7,0,F$5)</f>
        <v>3</v>
      </c>
      <c r="G7" s="53">
        <f ca="1">OFFSET('Climate Impact Screening'!$G7,0,G$5)</f>
        <v>4</v>
      </c>
      <c r="H7" s="53">
        <f ca="1">OFFSET('Climate Impact Screening'!$G7,0,H$5)</f>
        <v>6</v>
      </c>
      <c r="I7" s="53">
        <f ca="1">OFFSET('Climate Impact Screening'!$G7,0,I$5)</f>
        <v>6</v>
      </c>
      <c r="J7" s="53">
        <f ca="1">OFFSET('Climate Impact Screening'!$G7,0,J$5)</f>
        <v>2</v>
      </c>
      <c r="K7" s="53">
        <f ca="1">OFFSET('Climate Impact Screening'!$G7,0,K$5)</f>
        <v>2</v>
      </c>
      <c r="L7" s="53">
        <f ca="1">OFFSET('Climate Impact Screening'!$G7,0,L$5)</f>
        <v>2</v>
      </c>
      <c r="M7" s="53">
        <f ca="1">OFFSET('Climate Impact Screening'!$G7,0,M$5)</f>
        <v>2</v>
      </c>
      <c r="N7" s="53">
        <f ca="1">OFFSET('Climate Impact Screening'!$G7,0,N$5)</f>
        <v>2</v>
      </c>
      <c r="O7" s="53">
        <f ca="1">OFFSET('Climate Impact Screening'!$G7,0,O$5)</f>
        <v>3</v>
      </c>
      <c r="P7" s="53">
        <f ca="1">OFFSET('Climate Impact Screening'!$G7,0,P$5)</f>
        <v>6</v>
      </c>
      <c r="Q7" s="53">
        <f ca="1">OFFSET('Climate Impact Screening'!$G7,0,Q$5)</f>
        <v>2</v>
      </c>
      <c r="R7" s="54">
        <f ca="1">OFFSET('Climate Impact Screening'!$G7,0,R$5)</f>
        <v>6</v>
      </c>
    </row>
    <row r="8" spans="2:18" ht="30" customHeight="1" x14ac:dyDescent="0.2">
      <c r="B8" s="57" t="str">
        <f>'Climate Impact Screening'!A8</f>
        <v>National Roads</v>
      </c>
      <c r="C8" s="58" t="str">
        <f>'Climate Impact Screening'!B8</f>
        <v>Subnetwork 2 - Urban Areas</v>
      </c>
      <c r="D8" s="93">
        <f>'Climate Impact Screening'!G8</f>
        <v>4</v>
      </c>
      <c r="E8" s="53">
        <f ca="1">OFFSET('Climate Impact Screening'!$G8,0,E$5)</f>
        <v>6</v>
      </c>
      <c r="F8" s="53">
        <f ca="1">OFFSET('Climate Impact Screening'!$G8,0,F$5)</f>
        <v>6</v>
      </c>
      <c r="G8" s="53">
        <f ca="1">OFFSET('Climate Impact Screening'!$G8,0,G$5)</f>
        <v>4</v>
      </c>
      <c r="H8" s="53">
        <f ca="1">OFFSET('Climate Impact Screening'!$G8,0,H$5)</f>
        <v>9</v>
      </c>
      <c r="I8" s="53">
        <f ca="1">OFFSET('Climate Impact Screening'!$G8,0,I$5)</f>
        <v>6</v>
      </c>
      <c r="J8" s="53">
        <f ca="1">OFFSET('Climate Impact Screening'!$G8,0,J$5)</f>
        <v>2</v>
      </c>
      <c r="K8" s="53">
        <f ca="1">OFFSET('Climate Impact Screening'!$G8,0,K$5)</f>
        <v>2</v>
      </c>
      <c r="L8" s="53">
        <f ca="1">OFFSET('Climate Impact Screening'!$G8,0,L$5)</f>
        <v>2</v>
      </c>
      <c r="M8" s="53">
        <f ca="1">OFFSET('Climate Impact Screening'!$G8,0,M$5)</f>
        <v>2</v>
      </c>
      <c r="N8" s="53">
        <f ca="1">OFFSET('Climate Impact Screening'!$G8,0,N$5)</f>
        <v>2</v>
      </c>
      <c r="O8" s="53">
        <f ca="1">OFFSET('Climate Impact Screening'!$G8,0,O$5)</f>
        <v>3</v>
      </c>
      <c r="P8" s="53">
        <f ca="1">OFFSET('Climate Impact Screening'!$G8,0,P$5)</f>
        <v>6</v>
      </c>
      <c r="Q8" s="53">
        <f ca="1">OFFSET('Climate Impact Screening'!$G8,0,Q$5)</f>
        <v>2</v>
      </c>
      <c r="R8" s="54">
        <f ca="1">OFFSET('Climate Impact Screening'!$G8,0,R$5)</f>
        <v>6</v>
      </c>
    </row>
    <row r="9" spans="2:18" ht="30" customHeight="1" x14ac:dyDescent="0.2">
      <c r="B9" s="57" t="str">
        <f>'Climate Impact Screening'!A9</f>
        <v>National Roads</v>
      </c>
      <c r="C9" s="58" t="str">
        <f>'Climate Impact Screening'!B9</f>
        <v>Subnetwork 3 - Legacy Network High Traffic</v>
      </c>
      <c r="D9" s="93">
        <f>'Climate Impact Screening'!G9</f>
        <v>4</v>
      </c>
      <c r="E9" s="53">
        <f ca="1">OFFSET('Climate Impact Screening'!$G9,0,E$5)</f>
        <v>6</v>
      </c>
      <c r="F9" s="53">
        <f ca="1">OFFSET('Climate Impact Screening'!$G9,0,F$5)</f>
        <v>6</v>
      </c>
      <c r="G9" s="53">
        <f ca="1">OFFSET('Climate Impact Screening'!$G9,0,G$5)</f>
        <v>4</v>
      </c>
      <c r="H9" s="53">
        <f ca="1">OFFSET('Climate Impact Screening'!$G9,0,H$5)</f>
        <v>9</v>
      </c>
      <c r="I9" s="53">
        <f ca="1">OFFSET('Climate Impact Screening'!$G9,0,I$5)</f>
        <v>6</v>
      </c>
      <c r="J9" s="53">
        <f ca="1">OFFSET('Climate Impact Screening'!$G9,0,J$5)</f>
        <v>2</v>
      </c>
      <c r="K9" s="53">
        <f ca="1">OFFSET('Climate Impact Screening'!$G9,0,K$5)</f>
        <v>2</v>
      </c>
      <c r="L9" s="53">
        <f ca="1">OFFSET('Climate Impact Screening'!$G9,0,L$5)</f>
        <v>2</v>
      </c>
      <c r="M9" s="53">
        <f ca="1">OFFSET('Climate Impact Screening'!$G9,0,M$5)</f>
        <v>2</v>
      </c>
      <c r="N9" s="53">
        <f ca="1">OFFSET('Climate Impact Screening'!$G9,0,N$5)</f>
        <v>2</v>
      </c>
      <c r="O9" s="53">
        <f ca="1">OFFSET('Climate Impact Screening'!$G9,0,O$5)</f>
        <v>3</v>
      </c>
      <c r="P9" s="53">
        <f ca="1">OFFSET('Climate Impact Screening'!$G9,0,P$5)</f>
        <v>6</v>
      </c>
      <c r="Q9" s="53">
        <f ca="1">OFFSET('Climate Impact Screening'!$G9,0,Q$5)</f>
        <v>2</v>
      </c>
      <c r="R9" s="54">
        <f ca="1">OFFSET('Climate Impact Screening'!$G9,0,R$5)</f>
        <v>6</v>
      </c>
    </row>
    <row r="10" spans="2:18" ht="30" customHeight="1" x14ac:dyDescent="0.2">
      <c r="B10" s="57" t="str">
        <f>'Climate Impact Screening'!A10</f>
        <v>National Roads</v>
      </c>
      <c r="C10" s="58" t="str">
        <f>'Climate Impact Screening'!B10</f>
        <v>Subnetwork 4 - Legacy Network Low Traffic</v>
      </c>
      <c r="D10" s="93">
        <f>'Climate Impact Screening'!G10</f>
        <v>4</v>
      </c>
      <c r="E10" s="53">
        <f ca="1">OFFSET('Climate Impact Screening'!$G10,0,E$5)</f>
        <v>6</v>
      </c>
      <c r="F10" s="53">
        <f ca="1">OFFSET('Climate Impact Screening'!$G10,0,F$5)</f>
        <v>6</v>
      </c>
      <c r="G10" s="53">
        <f ca="1">OFFSET('Climate Impact Screening'!$G10,0,G$5)</f>
        <v>4</v>
      </c>
      <c r="H10" s="53">
        <f ca="1">OFFSET('Climate Impact Screening'!$G10,0,H$5)</f>
        <v>9</v>
      </c>
      <c r="I10" s="53">
        <f ca="1">OFFSET('Climate Impact Screening'!$G10,0,I$5)</f>
        <v>6</v>
      </c>
      <c r="J10" s="53">
        <f ca="1">OFFSET('Climate Impact Screening'!$G10,0,J$5)</f>
        <v>2</v>
      </c>
      <c r="K10" s="53">
        <f ca="1">OFFSET('Climate Impact Screening'!$G10,0,K$5)</f>
        <v>2</v>
      </c>
      <c r="L10" s="53">
        <f ca="1">OFFSET('Climate Impact Screening'!$G10,0,L$5)</f>
        <v>2</v>
      </c>
      <c r="M10" s="53">
        <f ca="1">OFFSET('Climate Impact Screening'!$G10,0,M$5)</f>
        <v>2</v>
      </c>
      <c r="N10" s="53">
        <f ca="1">OFFSET('Climate Impact Screening'!$G10,0,N$5)</f>
        <v>2</v>
      </c>
      <c r="O10" s="53">
        <f ca="1">OFFSET('Climate Impact Screening'!$G10,0,O$5)</f>
        <v>3</v>
      </c>
      <c r="P10" s="53">
        <f ca="1">OFFSET('Climate Impact Screening'!$G10,0,P$5)</f>
        <v>6</v>
      </c>
      <c r="Q10" s="53">
        <f ca="1">OFFSET('Climate Impact Screening'!$G10,0,Q$5)</f>
        <v>2</v>
      </c>
      <c r="R10" s="54">
        <f ca="1">OFFSET('Climate Impact Screening'!$G10,0,R$5)</f>
        <v>6</v>
      </c>
    </row>
    <row r="11" spans="2:18" ht="30" customHeight="1" x14ac:dyDescent="0.2">
      <c r="B11" s="57" t="str">
        <f>'Climate Impact Screening'!A11</f>
        <v>National Roads</v>
      </c>
      <c r="C11" s="58" t="str">
        <f>'Climate Impact Screening'!B11</f>
        <v>Kerbs, Footways, and Paved Areas</v>
      </c>
      <c r="D11" s="93">
        <f>'Climate Impact Screening'!G11</f>
        <v>4</v>
      </c>
      <c r="E11" s="53">
        <f ca="1">OFFSET('Climate Impact Screening'!$G11,0,E$5)</f>
        <v>6</v>
      </c>
      <c r="F11" s="53">
        <f ca="1">OFFSET('Climate Impact Screening'!$G11,0,F$5)</f>
        <v>6</v>
      </c>
      <c r="G11" s="53">
        <f ca="1">OFFSET('Climate Impact Screening'!$G11,0,G$5)</f>
        <v>4</v>
      </c>
      <c r="H11" s="53">
        <f ca="1">OFFSET('Climate Impact Screening'!$G11,0,H$5)</f>
        <v>9</v>
      </c>
      <c r="I11" s="53">
        <f ca="1">OFFSET('Climate Impact Screening'!$G11,0,I$5)</f>
        <v>6</v>
      </c>
      <c r="J11" s="53">
        <f ca="1">OFFSET('Climate Impact Screening'!$G11,0,J$5)</f>
        <v>2</v>
      </c>
      <c r="K11" s="53">
        <f ca="1">OFFSET('Climate Impact Screening'!$G11,0,K$5)</f>
        <v>4</v>
      </c>
      <c r="L11" s="53">
        <f ca="1">OFFSET('Climate Impact Screening'!$G11,0,L$5)</f>
        <v>2</v>
      </c>
      <c r="M11" s="53">
        <f ca="1">OFFSET('Climate Impact Screening'!$G11,0,M$5)</f>
        <v>2</v>
      </c>
      <c r="N11" s="53">
        <f ca="1">OFFSET('Climate Impact Screening'!$G11,0,N$5)</f>
        <v>2</v>
      </c>
      <c r="O11" s="53">
        <f ca="1">OFFSET('Climate Impact Screening'!$G11,0,O$5)</f>
        <v>3</v>
      </c>
      <c r="P11" s="53">
        <f ca="1">OFFSET('Climate Impact Screening'!$G11,0,P$5)</f>
        <v>6</v>
      </c>
      <c r="Q11" s="53">
        <f ca="1">OFFSET('Climate Impact Screening'!$G11,0,Q$5)</f>
        <v>2</v>
      </c>
      <c r="R11" s="54">
        <f ca="1">OFFSET('Climate Impact Screening'!$G11,0,R$5)</f>
        <v>6</v>
      </c>
    </row>
    <row r="12" spans="2:18" ht="30" customHeight="1" x14ac:dyDescent="0.2">
      <c r="B12" s="57" t="str">
        <f>'Climate Impact Screening'!A12</f>
        <v>National Roads</v>
      </c>
      <c r="C12" s="58" t="str">
        <f>'Climate Impact Screening'!B12</f>
        <v>Drainage</v>
      </c>
      <c r="D12" s="93">
        <f>'Climate Impact Screening'!G12</f>
        <v>6</v>
      </c>
      <c r="E12" s="53">
        <f ca="1">OFFSET('Climate Impact Screening'!$G12,0,E$5)</f>
        <v>9</v>
      </c>
      <c r="F12" s="53">
        <f ca="1">OFFSET('Climate Impact Screening'!$G12,0,F$5)</f>
        <v>9</v>
      </c>
      <c r="G12" s="53">
        <f ca="1">OFFSET('Climate Impact Screening'!$G12,0,G$5)</f>
        <v>6</v>
      </c>
      <c r="H12" s="53">
        <f ca="1">OFFSET('Climate Impact Screening'!$G12,0,H$5)</f>
        <v>6</v>
      </c>
      <c r="I12" s="53">
        <f ca="1">OFFSET('Climate Impact Screening'!$G12,0,I$5)</f>
        <v>6</v>
      </c>
      <c r="J12" s="53">
        <f ca="1">OFFSET('Climate Impact Screening'!$G12,0,J$5)</f>
        <v>2</v>
      </c>
      <c r="K12" s="53">
        <f ca="1">OFFSET('Climate Impact Screening'!$G12,0,K$5)</f>
        <v>6</v>
      </c>
      <c r="L12" s="53">
        <f ca="1">OFFSET('Climate Impact Screening'!$G12,0,L$5)</f>
        <v>2</v>
      </c>
      <c r="M12" s="53">
        <f ca="1">OFFSET('Climate Impact Screening'!$G12,0,M$5)</f>
        <v>2</v>
      </c>
      <c r="N12" s="53">
        <f ca="1">OFFSET('Climate Impact Screening'!$G12,0,N$5)</f>
        <v>2</v>
      </c>
      <c r="O12" s="53">
        <f ca="1">OFFSET('Climate Impact Screening'!$G12,0,O$5)</f>
        <v>3</v>
      </c>
      <c r="P12" s="53">
        <f ca="1">OFFSET('Climate Impact Screening'!$G12,0,P$5)</f>
        <v>6</v>
      </c>
      <c r="Q12" s="53">
        <f ca="1">OFFSET('Climate Impact Screening'!$G12,0,Q$5)</f>
        <v>2</v>
      </c>
      <c r="R12" s="54">
        <f ca="1">OFFSET('Climate Impact Screening'!$G12,0,R$5)</f>
        <v>6</v>
      </c>
    </row>
    <row r="13" spans="2:18" ht="30" customHeight="1" x14ac:dyDescent="0.2">
      <c r="B13" s="57" t="str">
        <f>'Climate Impact Screening'!A13</f>
        <v>National Roads</v>
      </c>
      <c r="C13" s="58" t="str">
        <f>'Climate Impact Screening'!B13</f>
        <v>Structures</v>
      </c>
      <c r="D13" s="93">
        <f>'Climate Impact Screening'!G13</f>
        <v>6</v>
      </c>
      <c r="E13" s="53">
        <f ca="1">OFFSET('Climate Impact Screening'!$G13,0,E$5)</f>
        <v>9</v>
      </c>
      <c r="F13" s="53">
        <f ca="1">OFFSET('Climate Impact Screening'!$G13,0,F$5)</f>
        <v>9</v>
      </c>
      <c r="G13" s="53">
        <f ca="1">OFFSET('Climate Impact Screening'!$G13,0,G$5)</f>
        <v>6</v>
      </c>
      <c r="H13" s="53">
        <f ca="1">OFFSET('Climate Impact Screening'!$G13,0,H$5)</f>
        <v>4</v>
      </c>
      <c r="I13" s="53">
        <f ca="1">OFFSET('Climate Impact Screening'!$G13,0,I$5)</f>
        <v>4</v>
      </c>
      <c r="J13" s="53">
        <f ca="1">OFFSET('Climate Impact Screening'!$G13,0,J$5)</f>
        <v>3</v>
      </c>
      <c r="K13" s="53">
        <f ca="1">OFFSET('Climate Impact Screening'!$G13,0,K$5)</f>
        <v>2</v>
      </c>
      <c r="L13" s="53">
        <f ca="1">OFFSET('Climate Impact Screening'!$G13,0,L$5)</f>
        <v>6</v>
      </c>
      <c r="M13" s="53">
        <f ca="1">OFFSET('Climate Impact Screening'!$G13,0,M$5)</f>
        <v>6</v>
      </c>
      <c r="N13" s="53">
        <f ca="1">OFFSET('Climate Impact Screening'!$G13,0,N$5)</f>
        <v>2</v>
      </c>
      <c r="O13" s="53">
        <f ca="1">OFFSET('Climate Impact Screening'!$G13,0,O$5)</f>
        <v>3</v>
      </c>
      <c r="P13" s="53">
        <f ca="1">OFFSET('Climate Impact Screening'!$G13,0,P$5)</f>
        <v>6</v>
      </c>
      <c r="Q13" s="53">
        <f ca="1">OFFSET('Climate Impact Screening'!$G13,0,Q$5)</f>
        <v>2</v>
      </c>
      <c r="R13" s="54">
        <f ca="1">OFFSET('Climate Impact Screening'!$G13,0,R$5)</f>
        <v>6</v>
      </c>
    </row>
    <row r="14" spans="2:18" ht="30" customHeight="1" x14ac:dyDescent="0.2">
      <c r="B14" s="57" t="str">
        <f>'Climate Impact Screening'!A14</f>
        <v>National Roads</v>
      </c>
      <c r="C14" s="58" t="str">
        <f>'Climate Impact Screening'!B14</f>
        <v>Tunnels</v>
      </c>
      <c r="D14" s="93">
        <f>'Climate Impact Screening'!G14</f>
        <v>9</v>
      </c>
      <c r="E14" s="53">
        <f ca="1">OFFSET('Climate Impact Screening'!$G14,0,E$5)</f>
        <v>9</v>
      </c>
      <c r="F14" s="53">
        <f ca="1">OFFSET('Climate Impact Screening'!$G14,0,F$5)</f>
        <v>9</v>
      </c>
      <c r="G14" s="53">
        <f ca="1">OFFSET('Climate Impact Screening'!$G14,0,G$5)</f>
        <v>2</v>
      </c>
      <c r="H14" s="53">
        <f ca="1">OFFSET('Climate Impact Screening'!$G14,0,H$5)</f>
        <v>4</v>
      </c>
      <c r="I14" s="53">
        <f ca="1">OFFSET('Climate Impact Screening'!$G14,0,I$5)</f>
        <v>6</v>
      </c>
      <c r="J14" s="53">
        <f ca="1">OFFSET('Climate Impact Screening'!$G14,0,J$5)</f>
        <v>2</v>
      </c>
      <c r="K14" s="53">
        <f ca="1">OFFSET('Climate Impact Screening'!$G14,0,K$5)</f>
        <v>4</v>
      </c>
      <c r="L14" s="53">
        <f ca="1">OFFSET('Climate Impact Screening'!$G14,0,L$5)</f>
        <v>4</v>
      </c>
      <c r="M14" s="53">
        <f ca="1">OFFSET('Climate Impact Screening'!$G14,0,M$5)</f>
        <v>2</v>
      </c>
      <c r="N14" s="53">
        <f ca="1">OFFSET('Climate Impact Screening'!$G14,0,N$5)</f>
        <v>2</v>
      </c>
      <c r="O14" s="53">
        <f ca="1">OFFSET('Climate Impact Screening'!$G14,0,O$5)</f>
        <v>3</v>
      </c>
      <c r="P14" s="53">
        <f ca="1">OFFSET('Climate Impact Screening'!$G14,0,P$5)</f>
        <v>6</v>
      </c>
      <c r="Q14" s="53">
        <f ca="1">OFFSET('Climate Impact Screening'!$G14,0,Q$5)</f>
        <v>2</v>
      </c>
      <c r="R14" s="54">
        <f ca="1">OFFSET('Climate Impact Screening'!$G14,0,R$5)</f>
        <v>3</v>
      </c>
    </row>
    <row r="15" spans="2:18" ht="30" customHeight="1" x14ac:dyDescent="0.2">
      <c r="B15" s="57" t="str">
        <f>'Climate Impact Screening'!A15</f>
        <v>National Roads</v>
      </c>
      <c r="C15" s="58" t="str">
        <f>'Climate Impact Screening'!B15</f>
        <v>Earthworks</v>
      </c>
      <c r="D15" s="93">
        <f>'Climate Impact Screening'!G15</f>
        <v>6</v>
      </c>
      <c r="E15" s="53">
        <f ca="1">OFFSET('Climate Impact Screening'!$G15,0,E$5)</f>
        <v>9</v>
      </c>
      <c r="F15" s="53">
        <f ca="1">OFFSET('Climate Impact Screening'!$G15,0,F$5)</f>
        <v>9</v>
      </c>
      <c r="G15" s="53">
        <f ca="1">OFFSET('Climate Impact Screening'!$G15,0,G$5)</f>
        <v>6</v>
      </c>
      <c r="H15" s="53">
        <f ca="1">OFFSET('Climate Impact Screening'!$G15,0,H$5)</f>
        <v>6</v>
      </c>
      <c r="I15" s="53">
        <f ca="1">OFFSET('Climate Impact Screening'!$G15,0,I$5)</f>
        <v>2</v>
      </c>
      <c r="J15" s="53">
        <f ca="1">OFFSET('Climate Impact Screening'!$G15,0,J$5)</f>
        <v>2</v>
      </c>
      <c r="K15" s="53">
        <f ca="1">OFFSET('Climate Impact Screening'!$G15,0,K$5)</f>
        <v>4</v>
      </c>
      <c r="L15" s="53">
        <f ca="1">OFFSET('Climate Impact Screening'!$G15,0,L$5)</f>
        <v>2</v>
      </c>
      <c r="M15" s="53">
        <f ca="1">OFFSET('Climate Impact Screening'!$G15,0,M$5)</f>
        <v>2</v>
      </c>
      <c r="N15" s="53">
        <f ca="1">OFFSET('Climate Impact Screening'!$G15,0,N$5)</f>
        <v>2</v>
      </c>
      <c r="O15" s="53">
        <f ca="1">OFFSET('Climate Impact Screening'!$G15,0,O$5)</f>
        <v>3</v>
      </c>
      <c r="P15" s="53">
        <f ca="1">OFFSET('Climate Impact Screening'!$G15,0,P$5)</f>
        <v>6</v>
      </c>
      <c r="Q15" s="53">
        <f ca="1">OFFSET('Climate Impact Screening'!$G15,0,Q$5)</f>
        <v>2</v>
      </c>
      <c r="R15" s="54">
        <f ca="1">OFFSET('Climate Impact Screening'!$G15,0,R$5)</f>
        <v>6</v>
      </c>
    </row>
    <row r="16" spans="2:18" ht="30" customHeight="1" x14ac:dyDescent="0.2">
      <c r="B16" s="57" t="str">
        <f>'Climate Impact Screening'!A16</f>
        <v>National Roads</v>
      </c>
      <c r="C16" s="58" t="str">
        <f>'Climate Impact Screening'!B16</f>
        <v>Utilities</v>
      </c>
      <c r="D16" s="93">
        <f>'Climate Impact Screening'!G16</f>
        <v>4</v>
      </c>
      <c r="E16" s="53">
        <f ca="1">OFFSET('Climate Impact Screening'!$G16,0,E$5)</f>
        <v>9</v>
      </c>
      <c r="F16" s="53">
        <f ca="1">OFFSET('Climate Impact Screening'!$G16,0,F$5)</f>
        <v>9</v>
      </c>
      <c r="G16" s="53">
        <f ca="1">OFFSET('Climate Impact Screening'!$G16,0,G$5)</f>
        <v>4</v>
      </c>
      <c r="H16" s="53">
        <f ca="1">OFFSET('Climate Impact Screening'!$G16,0,H$5)</f>
        <v>4</v>
      </c>
      <c r="I16" s="53">
        <f ca="1">OFFSET('Climate Impact Screening'!$G16,0,I$5)</f>
        <v>4</v>
      </c>
      <c r="J16" s="53">
        <f ca="1">OFFSET('Climate Impact Screening'!$G16,0,J$5)</f>
        <v>3</v>
      </c>
      <c r="K16" s="53">
        <f ca="1">OFFSET('Climate Impact Screening'!$G16,0,K$5)</f>
        <v>2</v>
      </c>
      <c r="L16" s="53">
        <f ca="1">OFFSET('Climate Impact Screening'!$G16,0,L$5)</f>
        <v>4</v>
      </c>
      <c r="M16" s="53">
        <f ca="1">OFFSET('Climate Impact Screening'!$G16,0,M$5)</f>
        <v>4</v>
      </c>
      <c r="N16" s="53">
        <f ca="1">OFFSET('Climate Impact Screening'!$G16,0,N$5)</f>
        <v>2</v>
      </c>
      <c r="O16" s="53">
        <f ca="1">OFFSET('Climate Impact Screening'!$G16,0,O$5)</f>
        <v>3</v>
      </c>
      <c r="P16" s="53">
        <f ca="1">OFFSET('Climate Impact Screening'!$G16,0,P$5)</f>
        <v>6</v>
      </c>
      <c r="Q16" s="53">
        <f ca="1">OFFSET('Climate Impact Screening'!$G16,0,Q$5)</f>
        <v>2</v>
      </c>
      <c r="R16" s="54">
        <f ca="1">OFFSET('Climate Impact Screening'!$G16,0,R$5)</f>
        <v>6</v>
      </c>
    </row>
    <row r="17" spans="2:18" ht="30" customHeight="1" x14ac:dyDescent="0.2">
      <c r="B17" s="57" t="str">
        <f>'Climate Impact Screening'!A17</f>
        <v>National Roads</v>
      </c>
      <c r="C17" s="58" t="str">
        <f>'Climate Impact Screening'!B17</f>
        <v>ITS, Traffic Control and Communication</v>
      </c>
      <c r="D17" s="93">
        <f>'Climate Impact Screening'!G17</f>
        <v>4</v>
      </c>
      <c r="E17" s="53">
        <f ca="1">OFFSET('Climate Impact Screening'!$G17,0,E$5)</f>
        <v>6</v>
      </c>
      <c r="F17" s="53">
        <f ca="1">OFFSET('Climate Impact Screening'!$G17,0,F$5)</f>
        <v>6</v>
      </c>
      <c r="G17" s="53">
        <f ca="1">OFFSET('Climate Impact Screening'!$G17,0,G$5)</f>
        <v>2</v>
      </c>
      <c r="H17" s="53">
        <f ca="1">OFFSET('Climate Impact Screening'!$G17,0,H$5)</f>
        <v>2</v>
      </c>
      <c r="I17" s="53">
        <f ca="1">OFFSET('Climate Impact Screening'!$G17,0,I$5)</f>
        <v>2</v>
      </c>
      <c r="J17" s="53">
        <f ca="1">OFFSET('Climate Impact Screening'!$G17,0,J$5)</f>
        <v>3</v>
      </c>
      <c r="K17" s="53">
        <f ca="1">OFFSET('Climate Impact Screening'!$G17,0,K$5)</f>
        <v>2</v>
      </c>
      <c r="L17" s="53">
        <f ca="1">OFFSET('Climate Impact Screening'!$G17,0,L$5)</f>
        <v>4</v>
      </c>
      <c r="M17" s="53">
        <f ca="1">OFFSET('Climate Impact Screening'!$G17,0,M$5)</f>
        <v>4</v>
      </c>
      <c r="N17" s="53">
        <f ca="1">OFFSET('Climate Impact Screening'!$G17,0,N$5)</f>
        <v>2</v>
      </c>
      <c r="O17" s="53">
        <f ca="1">OFFSET('Climate Impact Screening'!$G17,0,O$5)</f>
        <v>3</v>
      </c>
      <c r="P17" s="53">
        <f ca="1">OFFSET('Climate Impact Screening'!$G17,0,P$5)</f>
        <v>6</v>
      </c>
      <c r="Q17" s="53">
        <f ca="1">OFFSET('Climate Impact Screening'!$G17,0,Q$5)</f>
        <v>2</v>
      </c>
      <c r="R17" s="54">
        <f ca="1">OFFSET('Climate Impact Screening'!$G17,0,R$5)</f>
        <v>6</v>
      </c>
    </row>
    <row r="18" spans="2:18" ht="30" customHeight="1" x14ac:dyDescent="0.2">
      <c r="B18" s="57" t="str">
        <f>'Climate Impact Screening'!A18</f>
        <v>National Roads</v>
      </c>
      <c r="C18" s="58" t="str">
        <f>'Climate Impact Screening'!B18</f>
        <v>Landscaping</v>
      </c>
      <c r="D18" s="93">
        <f>'Climate Impact Screening'!G18</f>
        <v>4</v>
      </c>
      <c r="E18" s="53">
        <f ca="1">OFFSET('Climate Impact Screening'!$G18,0,E$5)</f>
        <v>3</v>
      </c>
      <c r="F18" s="53">
        <f ca="1">OFFSET('Climate Impact Screening'!$G18,0,F$5)</f>
        <v>3</v>
      </c>
      <c r="G18" s="53">
        <f ca="1">OFFSET('Climate Impact Screening'!$G18,0,G$5)</f>
        <v>2</v>
      </c>
      <c r="H18" s="53">
        <f ca="1">OFFSET('Climate Impact Screening'!$G18,0,H$5)</f>
        <v>4</v>
      </c>
      <c r="I18" s="53">
        <f ca="1">OFFSET('Climate Impact Screening'!$G18,0,I$5)</f>
        <v>2</v>
      </c>
      <c r="J18" s="53">
        <f ca="1">OFFSET('Climate Impact Screening'!$G18,0,J$5)</f>
        <v>3</v>
      </c>
      <c r="K18" s="53">
        <f ca="1">OFFSET('Climate Impact Screening'!$G18,0,K$5)</f>
        <v>6</v>
      </c>
      <c r="L18" s="53">
        <f ca="1">OFFSET('Climate Impact Screening'!$G18,0,L$5)</f>
        <v>4</v>
      </c>
      <c r="M18" s="53">
        <f ca="1">OFFSET('Climate Impact Screening'!$G18,0,M$5)</f>
        <v>2</v>
      </c>
      <c r="N18" s="53">
        <f ca="1">OFFSET('Climate Impact Screening'!$G18,0,N$5)</f>
        <v>2</v>
      </c>
      <c r="O18" s="53">
        <f ca="1">OFFSET('Climate Impact Screening'!$G18,0,O$5)</f>
        <v>3</v>
      </c>
      <c r="P18" s="53">
        <f ca="1">OFFSET('Climate Impact Screening'!$G18,0,P$5)</f>
        <v>6</v>
      </c>
      <c r="Q18" s="53">
        <f ca="1">OFFSET('Climate Impact Screening'!$G18,0,Q$5)</f>
        <v>2</v>
      </c>
      <c r="R18" s="54">
        <f ca="1">OFFSET('Climate Impact Screening'!$G18,0,R$5)</f>
        <v>6</v>
      </c>
    </row>
    <row r="19" spans="2:18" ht="30" customHeight="1" x14ac:dyDescent="0.2">
      <c r="B19" s="57" t="str">
        <f>'Climate Impact Screening'!A19</f>
        <v>National Roads</v>
      </c>
      <c r="C19" s="58" t="str">
        <f>'Climate Impact Screening'!B19</f>
        <v>Buildings</v>
      </c>
      <c r="D19" s="93">
        <f>'Climate Impact Screening'!G19</f>
        <v>4</v>
      </c>
      <c r="E19" s="53">
        <f ca="1">OFFSET('Climate Impact Screening'!$G19,0,E$5)</f>
        <v>6</v>
      </c>
      <c r="F19" s="53">
        <f ca="1">OFFSET('Climate Impact Screening'!$G19,0,F$5)</f>
        <v>6</v>
      </c>
      <c r="G19" s="53">
        <f ca="1">OFFSET('Climate Impact Screening'!$G19,0,G$5)</f>
        <v>4</v>
      </c>
      <c r="H19" s="53">
        <f ca="1">OFFSET('Climate Impact Screening'!$G19,0,H$5)</f>
        <v>4</v>
      </c>
      <c r="I19" s="53">
        <f ca="1">OFFSET('Climate Impact Screening'!$G19,0,I$5)</f>
        <v>2</v>
      </c>
      <c r="J19" s="53">
        <f ca="1">OFFSET('Climate Impact Screening'!$G19,0,J$5)</f>
        <v>3</v>
      </c>
      <c r="K19" s="53">
        <f ca="1">OFFSET('Climate Impact Screening'!$G19,0,K$5)</f>
        <v>2</v>
      </c>
      <c r="L19" s="53">
        <f ca="1">OFFSET('Climate Impact Screening'!$G19,0,L$5)</f>
        <v>4</v>
      </c>
      <c r="M19" s="53">
        <f ca="1">OFFSET('Climate Impact Screening'!$G19,0,M$5)</f>
        <v>2</v>
      </c>
      <c r="N19" s="53">
        <f ca="1">OFFSET('Climate Impact Screening'!$G19,0,N$5)</f>
        <v>2</v>
      </c>
      <c r="O19" s="53">
        <f ca="1">OFFSET('Climate Impact Screening'!$G19,0,O$5)</f>
        <v>3</v>
      </c>
      <c r="P19" s="53">
        <f ca="1">OFFSET('Climate Impact Screening'!$G19,0,P$5)</f>
        <v>6</v>
      </c>
      <c r="Q19" s="53">
        <f ca="1">OFFSET('Climate Impact Screening'!$G19,0,Q$5)</f>
        <v>2</v>
      </c>
      <c r="R19" s="54">
        <f ca="1">OFFSET('Climate Impact Screening'!$G19,0,R$5)</f>
        <v>6</v>
      </c>
    </row>
    <row r="20" spans="2:18" ht="30" customHeight="1" x14ac:dyDescent="0.2">
      <c r="B20" s="57" t="str">
        <f>'Climate Impact Screening'!A20</f>
        <v>National Roads</v>
      </c>
      <c r="C20" s="58" t="str">
        <f>'Climate Impact Screening'!B20</f>
        <v>Road markings</v>
      </c>
      <c r="D20" s="93">
        <f>'Climate Impact Screening'!G20</f>
        <v>4</v>
      </c>
      <c r="E20" s="53">
        <f ca="1">OFFSET('Climate Impact Screening'!$G20,0,E$5)</f>
        <v>6</v>
      </c>
      <c r="F20" s="53">
        <f ca="1">OFFSET('Climate Impact Screening'!$G20,0,F$5)</f>
        <v>6</v>
      </c>
      <c r="G20" s="53">
        <f ca="1">OFFSET('Climate Impact Screening'!$G20,0,G$5)</f>
        <v>2</v>
      </c>
      <c r="H20" s="53">
        <f ca="1">OFFSET('Climate Impact Screening'!$G20,0,H$5)</f>
        <v>4</v>
      </c>
      <c r="I20" s="53">
        <f ca="1">OFFSET('Climate Impact Screening'!$G20,0,I$5)</f>
        <v>4</v>
      </c>
      <c r="J20" s="53">
        <f ca="1">OFFSET('Climate Impact Screening'!$G20,0,J$5)</f>
        <v>3</v>
      </c>
      <c r="K20" s="53">
        <f ca="1">OFFSET('Climate Impact Screening'!$G20,0,K$5)</f>
        <v>2</v>
      </c>
      <c r="L20" s="53">
        <f ca="1">OFFSET('Climate Impact Screening'!$G20,0,L$5)</f>
        <v>2</v>
      </c>
      <c r="M20" s="53">
        <f ca="1">OFFSET('Climate Impact Screening'!$G20,0,M$5)</f>
        <v>2</v>
      </c>
      <c r="N20" s="53">
        <f ca="1">OFFSET('Climate Impact Screening'!$G20,0,N$5)</f>
        <v>2</v>
      </c>
      <c r="O20" s="53">
        <f ca="1">OFFSET('Climate Impact Screening'!$G20,0,O$5)</f>
        <v>3</v>
      </c>
      <c r="P20" s="53">
        <f ca="1">OFFSET('Climate Impact Screening'!$G20,0,P$5)</f>
        <v>6</v>
      </c>
      <c r="Q20" s="53">
        <f ca="1">OFFSET('Climate Impact Screening'!$G20,0,Q$5)</f>
        <v>2</v>
      </c>
      <c r="R20" s="54">
        <f ca="1">OFFSET('Climate Impact Screening'!$G20,0,R$5)</f>
        <v>6</v>
      </c>
    </row>
    <row r="21" spans="2:18" ht="30" customHeight="1" x14ac:dyDescent="0.2">
      <c r="B21" s="57" t="str">
        <f>'Climate Impact Screening'!A21</f>
        <v>National Roads</v>
      </c>
      <c r="C21" s="58" t="str">
        <f>'Climate Impact Screening'!B21</f>
        <v>Road Restraint Systems</v>
      </c>
      <c r="D21" s="93">
        <f>'Climate Impact Screening'!G21</f>
        <v>4</v>
      </c>
      <c r="E21" s="53">
        <f ca="1">OFFSET('Climate Impact Screening'!$G21,0,E$5)</f>
        <v>6</v>
      </c>
      <c r="F21" s="53">
        <f ca="1">OFFSET('Climate Impact Screening'!$G21,0,F$5)</f>
        <v>6</v>
      </c>
      <c r="G21" s="53">
        <f ca="1">OFFSET('Climate Impact Screening'!$G21,0,G$5)</f>
        <v>2</v>
      </c>
      <c r="H21" s="53">
        <f ca="1">OFFSET('Climate Impact Screening'!$G21,0,H$5)</f>
        <v>2</v>
      </c>
      <c r="I21" s="53">
        <f ca="1">OFFSET('Climate Impact Screening'!$G21,0,I$5)</f>
        <v>2</v>
      </c>
      <c r="J21" s="53">
        <f ca="1">OFFSET('Climate Impact Screening'!$G21,0,J$5)</f>
        <v>1</v>
      </c>
      <c r="K21" s="53">
        <f ca="1">OFFSET('Climate Impact Screening'!$G21,0,K$5)</f>
        <v>2</v>
      </c>
      <c r="L21" s="53">
        <f ca="1">OFFSET('Climate Impact Screening'!$G21,0,L$5)</f>
        <v>2</v>
      </c>
      <c r="M21" s="53">
        <f ca="1">OFFSET('Climate Impact Screening'!$G21,0,M$5)</f>
        <v>2</v>
      </c>
      <c r="N21" s="53">
        <f ca="1">OFFSET('Climate Impact Screening'!$G21,0,N$5)</f>
        <v>2</v>
      </c>
      <c r="O21" s="53">
        <f ca="1">OFFSET('Climate Impact Screening'!$G21,0,O$5)</f>
        <v>3</v>
      </c>
      <c r="P21" s="53">
        <f ca="1">OFFSET('Climate Impact Screening'!$G21,0,P$5)</f>
        <v>6</v>
      </c>
      <c r="Q21" s="53">
        <f ca="1">OFFSET('Climate Impact Screening'!$G21,0,Q$5)</f>
        <v>2</v>
      </c>
      <c r="R21" s="54">
        <f ca="1">OFFSET('Climate Impact Screening'!$G21,0,R$5)</f>
        <v>6</v>
      </c>
    </row>
    <row r="22" spans="2:18" ht="30" customHeight="1" x14ac:dyDescent="0.2">
      <c r="B22" s="57" t="str">
        <f>'Climate Impact Screening'!A22</f>
        <v>National Roads</v>
      </c>
      <c r="C22" s="58" t="str">
        <f>'Climate Impact Screening'!B22</f>
        <v>Signs, light posts, fences and noise barriers</v>
      </c>
      <c r="D22" s="93">
        <f>'Climate Impact Screening'!G22</f>
        <v>4</v>
      </c>
      <c r="E22" s="53">
        <f ca="1">OFFSET('Climate Impact Screening'!$G22,0,E$5)</f>
        <v>9</v>
      </c>
      <c r="F22" s="53">
        <f ca="1">OFFSET('Climate Impact Screening'!$G22,0,F$5)</f>
        <v>9</v>
      </c>
      <c r="G22" s="53">
        <f ca="1">OFFSET('Climate Impact Screening'!$G22,0,G$5)</f>
        <v>2</v>
      </c>
      <c r="H22" s="53">
        <f ca="1">OFFSET('Climate Impact Screening'!$G22,0,H$5)</f>
        <v>2</v>
      </c>
      <c r="I22" s="53">
        <f ca="1">OFFSET('Climate Impact Screening'!$G22,0,I$5)</f>
        <v>2</v>
      </c>
      <c r="J22" s="53">
        <f ca="1">OFFSET('Climate Impact Screening'!$G22,0,J$5)</f>
        <v>2</v>
      </c>
      <c r="K22" s="53">
        <f ca="1">OFFSET('Climate Impact Screening'!$G22,0,K$5)</f>
        <v>2</v>
      </c>
      <c r="L22" s="53">
        <f ca="1">OFFSET('Climate Impact Screening'!$G22,0,L$5)</f>
        <v>6</v>
      </c>
      <c r="M22" s="53">
        <f ca="1">OFFSET('Climate Impact Screening'!$G22,0,M$5)</f>
        <v>2</v>
      </c>
      <c r="N22" s="53">
        <f ca="1">OFFSET('Climate Impact Screening'!$G22,0,N$5)</f>
        <v>2</v>
      </c>
      <c r="O22" s="53">
        <f ca="1">OFFSET('Climate Impact Screening'!$G22,0,O$5)</f>
        <v>3</v>
      </c>
      <c r="P22" s="53">
        <f ca="1">OFFSET('Climate Impact Screening'!$G22,0,P$5)</f>
        <v>6</v>
      </c>
      <c r="Q22" s="53">
        <f ca="1">OFFSET('Climate Impact Screening'!$G22,0,Q$5)</f>
        <v>2</v>
      </c>
      <c r="R22" s="54">
        <f ca="1">OFFSET('Climate Impact Screening'!$G22,0,R$5)</f>
        <v>6</v>
      </c>
    </row>
    <row r="23" spans="2:18" ht="30" customHeight="1" x14ac:dyDescent="0.2">
      <c r="B23" s="57" t="str">
        <f>'Climate Impact Screening'!A23</f>
        <v>National Roads</v>
      </c>
      <c r="C23" s="58" t="str">
        <f>'Climate Impact Screening'!B23</f>
        <v>Ancillary Infrastructure</v>
      </c>
      <c r="D23" s="93">
        <f>'Climate Impact Screening'!G23</f>
        <v>4</v>
      </c>
      <c r="E23" s="53">
        <f ca="1">OFFSET('Climate Impact Screening'!$G23,0,E$5)</f>
        <v>9</v>
      </c>
      <c r="F23" s="53">
        <f ca="1">OFFSET('Climate Impact Screening'!$G23,0,F$5)</f>
        <v>9</v>
      </c>
      <c r="G23" s="53">
        <f ca="1">OFFSET('Climate Impact Screening'!$G23,0,G$5)</f>
        <v>4</v>
      </c>
      <c r="H23" s="53">
        <f ca="1">OFFSET('Climate Impact Screening'!$G23,0,H$5)</f>
        <v>2</v>
      </c>
      <c r="I23" s="53">
        <f ca="1">OFFSET('Climate Impact Screening'!$G23,0,I$5)</f>
        <v>2</v>
      </c>
      <c r="J23" s="53">
        <f ca="1">OFFSET('Climate Impact Screening'!$G23,0,J$5)</f>
        <v>3</v>
      </c>
      <c r="K23" s="53">
        <f ca="1">OFFSET('Climate Impact Screening'!$G23,0,K$5)</f>
        <v>2</v>
      </c>
      <c r="L23" s="53">
        <f ca="1">OFFSET('Climate Impact Screening'!$G23,0,L$5)</f>
        <v>4</v>
      </c>
      <c r="M23" s="53">
        <f ca="1">OFFSET('Climate Impact Screening'!$G23,0,M$5)</f>
        <v>2</v>
      </c>
      <c r="N23" s="53">
        <f ca="1">OFFSET('Climate Impact Screening'!$G23,0,N$5)</f>
        <v>2</v>
      </c>
      <c r="O23" s="53">
        <f ca="1">OFFSET('Climate Impact Screening'!$G23,0,O$5)</f>
        <v>3</v>
      </c>
      <c r="P23" s="53">
        <f ca="1">OFFSET('Climate Impact Screening'!$G23,0,P$5)</f>
        <v>6</v>
      </c>
      <c r="Q23" s="53">
        <f ca="1">OFFSET('Climate Impact Screening'!$G23,0,Q$5)</f>
        <v>2</v>
      </c>
      <c r="R23" s="54">
        <f ca="1">OFFSET('Climate Impact Screening'!$G23,0,R$5)</f>
        <v>6</v>
      </c>
    </row>
    <row r="24" spans="2:18" ht="30" customHeight="1" x14ac:dyDescent="0.2">
      <c r="B24" s="57" t="str">
        <f>'Climate Impact Screening'!A24</f>
        <v>National Roads</v>
      </c>
      <c r="C24" s="58" t="str">
        <f>'Climate Impact Screening'!B24</f>
        <v>Weather stations</v>
      </c>
      <c r="D24" s="93">
        <f>'Climate Impact Screening'!G24</f>
        <v>6</v>
      </c>
      <c r="E24" s="53">
        <f ca="1">OFFSET('Climate Impact Screening'!$G24,0,E$5)</f>
        <v>6</v>
      </c>
      <c r="F24" s="53">
        <f ca="1">OFFSET('Climate Impact Screening'!$G24,0,F$5)</f>
        <v>6</v>
      </c>
      <c r="G24" s="53">
        <f ca="1">OFFSET('Climate Impact Screening'!$G24,0,G$5)</f>
        <v>4</v>
      </c>
      <c r="H24" s="53">
        <f ca="1">OFFSET('Climate Impact Screening'!$G24,0,H$5)</f>
        <v>2</v>
      </c>
      <c r="I24" s="53">
        <f ca="1">OFFSET('Climate Impact Screening'!$G24,0,I$5)</f>
        <v>2</v>
      </c>
      <c r="J24" s="53">
        <f ca="1">OFFSET('Climate Impact Screening'!$G24,0,J$5)</f>
        <v>3</v>
      </c>
      <c r="K24" s="53">
        <f ca="1">OFFSET('Climate Impact Screening'!$G24,0,K$5)</f>
        <v>2</v>
      </c>
      <c r="L24" s="53">
        <f ca="1">OFFSET('Climate Impact Screening'!$G24,0,L$5)</f>
        <v>2</v>
      </c>
      <c r="M24" s="53">
        <f ca="1">OFFSET('Climate Impact Screening'!$G24,0,M$5)</f>
        <v>4</v>
      </c>
      <c r="N24" s="53">
        <f ca="1">OFFSET('Climate Impact Screening'!$G24,0,N$5)</f>
        <v>4</v>
      </c>
      <c r="O24" s="53">
        <f ca="1">OFFSET('Climate Impact Screening'!$G24,0,O$5)</f>
        <v>3</v>
      </c>
      <c r="P24" s="53">
        <f ca="1">OFFSET('Climate Impact Screening'!$G24,0,P$5)</f>
        <v>6</v>
      </c>
      <c r="Q24" s="53">
        <f ca="1">OFFSET('Climate Impact Screening'!$G24,0,Q$5)</f>
        <v>2</v>
      </c>
      <c r="R24" s="54">
        <f ca="1">OFFSET('Climate Impact Screening'!$G24,0,R$5)</f>
        <v>6</v>
      </c>
    </row>
    <row r="25" spans="2:18" ht="30" customHeight="1" x14ac:dyDescent="0.2">
      <c r="B25" s="57" t="str">
        <f>'Climate Impact Screening'!A25</f>
        <v>National Roads</v>
      </c>
      <c r="C25" s="58" t="str">
        <f>'Climate Impact Screening'!B25</f>
        <v>Service areas</v>
      </c>
      <c r="D25" s="93">
        <f>'Climate Impact Screening'!G25</f>
        <v>4</v>
      </c>
      <c r="E25" s="53">
        <f ca="1">OFFSET('Climate Impact Screening'!$G25,0,E$5)</f>
        <v>6</v>
      </c>
      <c r="F25" s="53">
        <f ca="1">OFFSET('Climate Impact Screening'!$G25,0,F$5)</f>
        <v>6</v>
      </c>
      <c r="G25" s="53">
        <f ca="1">OFFSET('Climate Impact Screening'!$G25,0,G$5)</f>
        <v>4</v>
      </c>
      <c r="H25" s="53">
        <f ca="1">OFFSET('Climate Impact Screening'!$G25,0,H$5)</f>
        <v>9</v>
      </c>
      <c r="I25" s="53">
        <f ca="1">OFFSET('Climate Impact Screening'!$G25,0,I$5)</f>
        <v>6</v>
      </c>
      <c r="J25" s="53">
        <f ca="1">OFFSET('Climate Impact Screening'!$G25,0,J$5)</f>
        <v>2</v>
      </c>
      <c r="K25" s="53">
        <f ca="1">OFFSET('Climate Impact Screening'!$G25,0,K$5)</f>
        <v>4</v>
      </c>
      <c r="L25" s="53">
        <f ca="1">OFFSET('Climate Impact Screening'!$G25,0,L$5)</f>
        <v>2</v>
      </c>
      <c r="M25" s="53">
        <f ca="1">OFFSET('Climate Impact Screening'!$G25,0,M$5)</f>
        <v>2</v>
      </c>
      <c r="N25" s="53">
        <f ca="1">OFFSET('Climate Impact Screening'!$G25,0,N$5)</f>
        <v>2</v>
      </c>
      <c r="O25" s="53">
        <f ca="1">OFFSET('Climate Impact Screening'!$G25,0,O$5)</f>
        <v>3</v>
      </c>
      <c r="P25" s="53">
        <f ca="1">OFFSET('Climate Impact Screening'!$G25,0,P$5)</f>
        <v>6</v>
      </c>
      <c r="Q25" s="53">
        <f ca="1">OFFSET('Climate Impact Screening'!$G25,0,Q$5)</f>
        <v>2</v>
      </c>
      <c r="R25" s="54">
        <f ca="1">OFFSET('Climate Impact Screening'!$G25,0,R$5)</f>
        <v>6</v>
      </c>
    </row>
    <row r="27" spans="2:18" s="79" customFormat="1" ht="65.25" customHeight="1" x14ac:dyDescent="0.2"/>
    <row r="28" spans="2:18" ht="76.5" customHeight="1" x14ac:dyDescent="0.2">
      <c r="C28" s="79"/>
    </row>
  </sheetData>
  <sheetProtection algorithmName="SHA-512" hashValue="gtAQEb7xf6O/RfYT+XfvF+m34DCr7FLnE1hlX0AVg5PSRnUroLtqlNebx/Yql/Sr/lCsB+JjODbWluhgP0m5Ww==" saltValue="JXs4y5QUFwZPyJqLN4q0bg==" spinCount="100000" sheet="1" objects="1" scenarios="1"/>
  <mergeCells count="3">
    <mergeCell ref="C2:C5"/>
    <mergeCell ref="B2:B5"/>
    <mergeCell ref="D2:R2"/>
  </mergeCells>
  <conditionalFormatting sqref="D6:R25">
    <cfRule type="cellIs" dxfId="19" priority="1" operator="between">
      <formula>1</formula>
      <formula>2</formula>
    </cfRule>
    <cfRule type="cellIs" dxfId="18" priority="2" operator="between">
      <formula>3</formula>
      <formula>4</formula>
    </cfRule>
    <cfRule type="cellIs" dxfId="17" priority="3" operator="greaterThanOrEqual">
      <formula>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731A-C5F0-4273-A1A3-93289075C42C}">
  <sheetPr>
    <tabColor rgb="FF92D050"/>
  </sheetPr>
  <dimension ref="A1:AF32"/>
  <sheetViews>
    <sheetView zoomScale="55" zoomScaleNormal="55" workbookViewId="0">
      <selection sqref="A1:AU71"/>
    </sheetView>
  </sheetViews>
  <sheetFormatPr defaultColWidth="9" defaultRowHeight="14.25" x14ac:dyDescent="0.2"/>
  <cols>
    <col min="1" max="1" width="18.875" style="49" customWidth="1"/>
    <col min="2" max="2" width="50.75" style="49" bestFit="1" customWidth="1"/>
    <col min="3" max="3" width="19.375" style="49" customWidth="1"/>
    <col min="4" max="4" width="26.25" style="49" customWidth="1"/>
    <col min="5" max="5" width="18.5" style="49" customWidth="1"/>
    <col min="6" max="6" width="24.5" style="49" customWidth="1"/>
    <col min="7" max="7" width="18.125" style="49" customWidth="1"/>
    <col min="8" max="8" width="24.125" style="49" customWidth="1"/>
    <col min="9" max="9" width="18.5" style="49" customWidth="1"/>
    <col min="10" max="10" width="33.25" style="49" customWidth="1"/>
    <col min="11" max="11" width="18.25" style="49" customWidth="1"/>
    <col min="12" max="12" width="31.5" style="49" customWidth="1"/>
    <col min="13" max="13" width="17.5" style="49" customWidth="1"/>
    <col min="14" max="14" width="30.5" style="49" customWidth="1"/>
    <col min="15" max="15" width="18.25" style="49" customWidth="1"/>
    <col min="16" max="16" width="29.875" style="49" customWidth="1"/>
    <col min="17" max="17" width="18.5" style="49" customWidth="1"/>
    <col min="18" max="18" width="25.375" style="49" customWidth="1"/>
    <col min="19" max="19" width="17.625" style="49" customWidth="1"/>
    <col min="20" max="20" width="27.875" style="49" customWidth="1"/>
    <col min="21" max="21" width="18.625" style="49" customWidth="1"/>
    <col min="22" max="22" width="29.75" style="49" customWidth="1"/>
    <col min="23" max="23" width="18.625" style="49" customWidth="1"/>
    <col min="24" max="24" width="25" style="49" customWidth="1"/>
    <col min="25" max="25" width="14.875" style="49" customWidth="1"/>
    <col min="26" max="26" width="21.875" style="49" customWidth="1"/>
    <col min="27" max="27" width="18.625" style="49" customWidth="1"/>
    <col min="28" max="28" width="14.875" style="49" customWidth="1"/>
    <col min="29" max="29" width="18.875" style="49" customWidth="1"/>
    <col min="30" max="30" width="15.25" style="49" customWidth="1"/>
    <col min="31" max="32" width="18.25" style="49" customWidth="1"/>
    <col min="33" max="16384" width="9" style="49"/>
  </cols>
  <sheetData>
    <row r="1" spans="1:32" ht="28.5" customHeight="1" x14ac:dyDescent="0.2">
      <c r="A1" s="169" t="s">
        <v>193</v>
      </c>
      <c r="B1" s="169"/>
    </row>
    <row r="2" spans="1:32" s="79" customFormat="1" ht="27" customHeight="1" x14ac:dyDescent="0.2">
      <c r="A2" s="169"/>
      <c r="B2" s="169"/>
    </row>
    <row r="3" spans="1:32" s="79" customFormat="1" ht="25.5" customHeight="1" x14ac:dyDescent="0.25">
      <c r="B3" s="106" t="s">
        <v>194</v>
      </c>
      <c r="C3" s="49"/>
    </row>
    <row r="4" spans="1:32" s="79" customFormat="1" ht="25.5" customHeight="1" x14ac:dyDescent="0.2">
      <c r="B4" s="107" t="s">
        <v>195</v>
      </c>
      <c r="C4" s="107" t="s">
        <v>196</v>
      </c>
    </row>
    <row r="5" spans="1:32" s="79" customFormat="1" ht="25.5" customHeight="1" x14ac:dyDescent="0.2">
      <c r="B5" s="108" t="s">
        <v>197</v>
      </c>
      <c r="C5" s="108" t="s">
        <v>196</v>
      </c>
    </row>
    <row r="6" spans="1:32" s="79" customFormat="1" ht="25.5" customHeight="1" x14ac:dyDescent="0.2">
      <c r="B6" s="109" t="s">
        <v>198</v>
      </c>
      <c r="C6" s="109" t="s">
        <v>199</v>
      </c>
    </row>
    <row r="7" spans="1:32" s="79" customFormat="1" ht="25.5" customHeight="1" x14ac:dyDescent="0.2">
      <c r="B7" s="110" t="s">
        <v>200</v>
      </c>
      <c r="C7" s="110" t="s">
        <v>201</v>
      </c>
    </row>
    <row r="8" spans="1:32" s="79" customFormat="1" ht="25.5" customHeight="1" x14ac:dyDescent="0.2"/>
    <row r="9" spans="1:32" ht="19.5" customHeight="1" thickBot="1" x14ac:dyDescent="0.25"/>
    <row r="10" spans="1:32" ht="15" x14ac:dyDescent="0.2">
      <c r="A10" s="158" t="s">
        <v>11</v>
      </c>
      <c r="B10" s="160" t="s">
        <v>12</v>
      </c>
      <c r="C10" s="162" t="s">
        <v>202</v>
      </c>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4"/>
    </row>
    <row r="11" spans="1:32" ht="96.75" customHeight="1" x14ac:dyDescent="0.25">
      <c r="A11" s="159"/>
      <c r="B11" s="161"/>
      <c r="C11" s="165" t="s">
        <v>15</v>
      </c>
      <c r="D11" s="157"/>
      <c r="E11" s="156" t="s">
        <v>189</v>
      </c>
      <c r="F11" s="157"/>
      <c r="G11" s="156" t="s">
        <v>190</v>
      </c>
      <c r="H11" s="157"/>
      <c r="I11" s="156" t="s">
        <v>18</v>
      </c>
      <c r="J11" s="157"/>
      <c r="K11" s="156" t="s">
        <v>19</v>
      </c>
      <c r="L11" s="157"/>
      <c r="M11" s="156" t="s">
        <v>191</v>
      </c>
      <c r="N11" s="157"/>
      <c r="O11" s="156" t="s">
        <v>21</v>
      </c>
      <c r="P11" s="157"/>
      <c r="Q11" s="156" t="s">
        <v>22</v>
      </c>
      <c r="R11" s="157"/>
      <c r="S11" s="156" t="s">
        <v>23</v>
      </c>
      <c r="T11" s="157"/>
      <c r="U11" s="156" t="s">
        <v>24</v>
      </c>
      <c r="V11" s="157"/>
      <c r="W11" s="156" t="s">
        <v>25</v>
      </c>
      <c r="X11" s="157"/>
      <c r="Y11" s="156" t="s">
        <v>237</v>
      </c>
      <c r="Z11" s="157"/>
      <c r="AA11" s="156" t="s">
        <v>26</v>
      </c>
      <c r="AB11" s="157"/>
      <c r="AC11" s="156" t="s">
        <v>27</v>
      </c>
      <c r="AD11" s="157"/>
      <c r="AE11" s="156" t="s">
        <v>28</v>
      </c>
      <c r="AF11" s="166"/>
    </row>
    <row r="12" spans="1:32" ht="15" customHeight="1" x14ac:dyDescent="0.25">
      <c r="A12" s="159"/>
      <c r="B12" s="161"/>
      <c r="C12" s="111" t="s">
        <v>193</v>
      </c>
      <c r="D12" s="102" t="s">
        <v>203</v>
      </c>
      <c r="E12" s="102" t="s">
        <v>193</v>
      </c>
      <c r="F12" s="102" t="s">
        <v>203</v>
      </c>
      <c r="G12" s="102" t="s">
        <v>193</v>
      </c>
      <c r="H12" s="102" t="s">
        <v>203</v>
      </c>
      <c r="I12" s="102" t="s">
        <v>193</v>
      </c>
      <c r="J12" s="102" t="s">
        <v>203</v>
      </c>
      <c r="K12" s="102" t="s">
        <v>193</v>
      </c>
      <c r="L12" s="102" t="s">
        <v>203</v>
      </c>
      <c r="M12" s="102" t="s">
        <v>193</v>
      </c>
      <c r="N12" s="102" t="s">
        <v>203</v>
      </c>
      <c r="O12" s="102" t="s">
        <v>193</v>
      </c>
      <c r="P12" s="102" t="s">
        <v>203</v>
      </c>
      <c r="Q12" s="102" t="s">
        <v>193</v>
      </c>
      <c r="R12" s="102" t="s">
        <v>203</v>
      </c>
      <c r="S12" s="102" t="s">
        <v>193</v>
      </c>
      <c r="T12" s="102" t="s">
        <v>203</v>
      </c>
      <c r="U12" s="102" t="s">
        <v>193</v>
      </c>
      <c r="V12" s="102" t="s">
        <v>203</v>
      </c>
      <c r="W12" s="102" t="s">
        <v>193</v>
      </c>
      <c r="X12" s="102" t="s">
        <v>203</v>
      </c>
      <c r="Y12" s="102" t="s">
        <v>193</v>
      </c>
      <c r="Z12" s="102" t="s">
        <v>203</v>
      </c>
      <c r="AA12" s="102" t="s">
        <v>193</v>
      </c>
      <c r="AB12" s="102" t="s">
        <v>203</v>
      </c>
      <c r="AC12" s="102" t="s">
        <v>193</v>
      </c>
      <c r="AD12" s="112" t="s">
        <v>203</v>
      </c>
      <c r="AE12" s="102" t="s">
        <v>193</v>
      </c>
      <c r="AF12" s="112" t="s">
        <v>203</v>
      </c>
    </row>
    <row r="13" spans="1:32" ht="30" customHeight="1" x14ac:dyDescent="0.2">
      <c r="A13" s="48" t="s">
        <v>2</v>
      </c>
      <c r="B13" s="48" t="s">
        <v>73</v>
      </c>
      <c r="C13" s="99" t="s">
        <v>199</v>
      </c>
      <c r="D13" s="170" t="s">
        <v>257</v>
      </c>
      <c r="E13" s="99" t="s">
        <v>199</v>
      </c>
      <c r="F13" s="170" t="s">
        <v>257</v>
      </c>
      <c r="G13" s="99" t="s">
        <v>199</v>
      </c>
      <c r="H13" s="170" t="s">
        <v>257</v>
      </c>
      <c r="I13" s="99" t="s">
        <v>199</v>
      </c>
      <c r="J13" s="170" t="s">
        <v>205</v>
      </c>
      <c r="K13" s="100" t="s">
        <v>201</v>
      </c>
      <c r="L13" s="100"/>
      <c r="M13" s="100" t="s">
        <v>201</v>
      </c>
      <c r="N13" s="100"/>
      <c r="O13" s="113" t="s">
        <v>196</v>
      </c>
      <c r="P13" s="170" t="s">
        <v>238</v>
      </c>
      <c r="Q13" s="113" t="s">
        <v>196</v>
      </c>
      <c r="R13" s="100"/>
      <c r="S13" s="113" t="s">
        <v>196</v>
      </c>
      <c r="T13" s="100"/>
      <c r="U13" s="113" t="s">
        <v>196</v>
      </c>
      <c r="V13" s="100"/>
      <c r="W13" s="113" t="s">
        <v>196</v>
      </c>
      <c r="X13" s="167" t="s">
        <v>241</v>
      </c>
      <c r="Y13" s="99" t="s">
        <v>199</v>
      </c>
      <c r="Z13" s="167" t="s">
        <v>240</v>
      </c>
      <c r="AA13" s="100" t="s">
        <v>201</v>
      </c>
      <c r="AB13" s="100"/>
      <c r="AC13" s="113" t="s">
        <v>196</v>
      </c>
      <c r="AD13" s="167"/>
      <c r="AE13" s="100" t="s">
        <v>201</v>
      </c>
      <c r="AF13" s="100"/>
    </row>
    <row r="14" spans="1:32" ht="30" customHeight="1" x14ac:dyDescent="0.2">
      <c r="A14" s="48" t="s">
        <v>2</v>
      </c>
      <c r="B14" s="48" t="s">
        <v>82</v>
      </c>
      <c r="C14" s="99" t="s">
        <v>199</v>
      </c>
      <c r="D14" s="170"/>
      <c r="E14" s="99" t="s">
        <v>199</v>
      </c>
      <c r="F14" s="170"/>
      <c r="G14" s="99" t="s">
        <v>199</v>
      </c>
      <c r="H14" s="170"/>
      <c r="I14" s="99" t="s">
        <v>199</v>
      </c>
      <c r="J14" s="170"/>
      <c r="K14" s="100" t="s">
        <v>201</v>
      </c>
      <c r="L14" s="100"/>
      <c r="M14" s="100" t="s">
        <v>201</v>
      </c>
      <c r="N14" s="100"/>
      <c r="O14" s="113" t="s">
        <v>196</v>
      </c>
      <c r="P14" s="170"/>
      <c r="Q14" s="113" t="s">
        <v>196</v>
      </c>
      <c r="R14" s="100"/>
      <c r="S14" s="113" t="s">
        <v>196</v>
      </c>
      <c r="T14" s="100"/>
      <c r="U14" s="113" t="s">
        <v>196</v>
      </c>
      <c r="V14" s="100"/>
      <c r="W14" s="113" t="s">
        <v>196</v>
      </c>
      <c r="X14" s="167"/>
      <c r="Y14" s="99" t="s">
        <v>199</v>
      </c>
      <c r="Z14" s="167"/>
      <c r="AA14" s="100" t="s">
        <v>201</v>
      </c>
      <c r="AB14" s="100"/>
      <c r="AC14" s="113" t="s">
        <v>196</v>
      </c>
      <c r="AD14" s="167"/>
      <c r="AE14" s="100" t="s">
        <v>201</v>
      </c>
      <c r="AF14" s="100"/>
    </row>
    <row r="15" spans="1:32" ht="30" customHeight="1" x14ac:dyDescent="0.2">
      <c r="A15" s="48" t="s">
        <v>2</v>
      </c>
      <c r="B15" s="48" t="s">
        <v>84</v>
      </c>
      <c r="C15" s="99" t="s">
        <v>199</v>
      </c>
      <c r="D15" s="170"/>
      <c r="E15" s="100" t="s">
        <v>201</v>
      </c>
      <c r="F15" s="170"/>
      <c r="G15" s="100" t="s">
        <v>201</v>
      </c>
      <c r="H15" s="170"/>
      <c r="I15" s="99" t="s">
        <v>199</v>
      </c>
      <c r="J15" s="170"/>
      <c r="K15" s="100" t="s">
        <v>201</v>
      </c>
      <c r="L15" s="100"/>
      <c r="M15" s="100" t="s">
        <v>201</v>
      </c>
      <c r="N15" s="100"/>
      <c r="O15" s="113" t="s">
        <v>196</v>
      </c>
      <c r="P15" s="170"/>
      <c r="Q15" s="113" t="s">
        <v>196</v>
      </c>
      <c r="R15" s="100"/>
      <c r="S15" s="113" t="s">
        <v>196</v>
      </c>
      <c r="T15" s="100"/>
      <c r="U15" s="113" t="s">
        <v>196</v>
      </c>
      <c r="V15" s="100"/>
      <c r="W15" s="113" t="s">
        <v>196</v>
      </c>
      <c r="X15" s="167"/>
      <c r="Y15" s="99" t="s">
        <v>199</v>
      </c>
      <c r="Z15" s="167"/>
      <c r="AA15" s="100" t="s">
        <v>201</v>
      </c>
      <c r="AB15" s="100"/>
      <c r="AC15" s="113" t="s">
        <v>196</v>
      </c>
      <c r="AD15" s="167"/>
      <c r="AE15" s="100" t="s">
        <v>201</v>
      </c>
      <c r="AF15" s="100"/>
    </row>
    <row r="16" spans="1:32" ht="30" customHeight="1" x14ac:dyDescent="0.2">
      <c r="A16" s="48" t="s">
        <v>2</v>
      </c>
      <c r="B16" s="48" t="s">
        <v>88</v>
      </c>
      <c r="C16" s="99" t="s">
        <v>199</v>
      </c>
      <c r="D16" s="170"/>
      <c r="E16" s="100" t="s">
        <v>201</v>
      </c>
      <c r="F16" s="170"/>
      <c r="G16" s="100" t="s">
        <v>201</v>
      </c>
      <c r="H16" s="170"/>
      <c r="I16" s="99" t="s">
        <v>199</v>
      </c>
      <c r="J16" s="170"/>
      <c r="K16" s="100" t="s">
        <v>201</v>
      </c>
      <c r="L16" s="100"/>
      <c r="M16" s="100" t="s">
        <v>201</v>
      </c>
      <c r="N16" s="100"/>
      <c r="O16" s="113" t="s">
        <v>196</v>
      </c>
      <c r="P16" s="170"/>
      <c r="Q16" s="113" t="s">
        <v>196</v>
      </c>
      <c r="R16" s="100"/>
      <c r="S16" s="113" t="s">
        <v>196</v>
      </c>
      <c r="T16" s="100"/>
      <c r="U16" s="113" t="s">
        <v>196</v>
      </c>
      <c r="V16" s="100"/>
      <c r="W16" s="113" t="s">
        <v>196</v>
      </c>
      <c r="X16" s="167"/>
      <c r="Y16" s="99" t="s">
        <v>199</v>
      </c>
      <c r="Z16" s="167"/>
      <c r="AA16" s="100" t="s">
        <v>201</v>
      </c>
      <c r="AB16" s="100"/>
      <c r="AC16" s="113" t="s">
        <v>196</v>
      </c>
      <c r="AD16" s="167"/>
      <c r="AE16" s="100" t="s">
        <v>201</v>
      </c>
      <c r="AF16" s="100"/>
    </row>
    <row r="17" spans="1:32" ht="30" customHeight="1" x14ac:dyDescent="0.2">
      <c r="A17" s="48" t="s">
        <v>2</v>
      </c>
      <c r="B17" s="48" t="s">
        <v>90</v>
      </c>
      <c r="C17" s="99" t="s">
        <v>199</v>
      </c>
      <c r="D17" s="170"/>
      <c r="E17" s="100" t="s">
        <v>201</v>
      </c>
      <c r="F17" s="170"/>
      <c r="G17" s="100" t="s">
        <v>201</v>
      </c>
      <c r="H17" s="170"/>
      <c r="I17" s="99" t="s">
        <v>199</v>
      </c>
      <c r="J17" s="170"/>
      <c r="K17" s="100" t="s">
        <v>201</v>
      </c>
      <c r="L17" s="100"/>
      <c r="M17" s="100" t="s">
        <v>201</v>
      </c>
      <c r="N17" s="100"/>
      <c r="O17" s="113" t="s">
        <v>196</v>
      </c>
      <c r="P17" s="170"/>
      <c r="Q17" s="113" t="s">
        <v>196</v>
      </c>
      <c r="R17" s="100"/>
      <c r="S17" s="113" t="s">
        <v>196</v>
      </c>
      <c r="T17" s="100"/>
      <c r="U17" s="113" t="s">
        <v>196</v>
      </c>
      <c r="V17" s="100"/>
      <c r="W17" s="113" t="s">
        <v>196</v>
      </c>
      <c r="X17" s="167"/>
      <c r="Y17" s="99" t="s">
        <v>199</v>
      </c>
      <c r="Z17" s="167"/>
      <c r="AA17" s="100" t="s">
        <v>201</v>
      </c>
      <c r="AB17" s="100"/>
      <c r="AC17" s="113" t="s">
        <v>196</v>
      </c>
      <c r="AD17" s="167"/>
      <c r="AE17" s="100" t="s">
        <v>201</v>
      </c>
      <c r="AF17" s="100"/>
    </row>
    <row r="18" spans="1:32" ht="44.25" customHeight="1" x14ac:dyDescent="0.2">
      <c r="A18" s="48" t="s">
        <v>2</v>
      </c>
      <c r="B18" s="48" t="s">
        <v>92</v>
      </c>
      <c r="C18" s="99" t="s">
        <v>199</v>
      </c>
      <c r="D18" s="170"/>
      <c r="E18" s="100" t="s">
        <v>201</v>
      </c>
      <c r="F18" s="170"/>
      <c r="G18" s="100" t="s">
        <v>201</v>
      </c>
      <c r="H18" s="170"/>
      <c r="I18" s="99" t="s">
        <v>199</v>
      </c>
      <c r="J18" s="170"/>
      <c r="K18" s="100" t="s">
        <v>201</v>
      </c>
      <c r="L18" s="100"/>
      <c r="M18" s="100" t="s">
        <v>201</v>
      </c>
      <c r="N18" s="100"/>
      <c r="O18" s="113" t="s">
        <v>196</v>
      </c>
      <c r="P18" s="170"/>
      <c r="Q18" s="99" t="s">
        <v>199</v>
      </c>
      <c r="R18" s="100" t="s">
        <v>206</v>
      </c>
      <c r="S18" s="113" t="s">
        <v>196</v>
      </c>
      <c r="T18" s="100"/>
      <c r="U18" s="113" t="s">
        <v>196</v>
      </c>
      <c r="V18" s="100"/>
      <c r="W18" s="113" t="s">
        <v>196</v>
      </c>
      <c r="X18" s="167"/>
      <c r="Y18" s="99" t="s">
        <v>199</v>
      </c>
      <c r="Z18" s="167"/>
      <c r="AA18" s="100" t="s">
        <v>201</v>
      </c>
      <c r="AB18" s="100"/>
      <c r="AC18" s="113" t="s">
        <v>196</v>
      </c>
      <c r="AD18" s="167"/>
      <c r="AE18" s="100" t="s">
        <v>201</v>
      </c>
      <c r="AF18" s="100"/>
    </row>
    <row r="19" spans="1:32" ht="30" customHeight="1" x14ac:dyDescent="0.2">
      <c r="A19" s="48" t="s">
        <v>2</v>
      </c>
      <c r="B19" s="48" t="s">
        <v>57</v>
      </c>
      <c r="C19" s="100" t="s">
        <v>201</v>
      </c>
      <c r="D19" s="170"/>
      <c r="E19" s="100" t="s">
        <v>201</v>
      </c>
      <c r="F19" s="170"/>
      <c r="G19" s="100" t="s">
        <v>201</v>
      </c>
      <c r="H19" s="170"/>
      <c r="I19" s="100" t="s">
        <v>201</v>
      </c>
      <c r="J19" s="81"/>
      <c r="K19" s="100" t="s">
        <v>201</v>
      </c>
      <c r="L19" s="100"/>
      <c r="M19" s="100" t="s">
        <v>201</v>
      </c>
      <c r="N19" s="100"/>
      <c r="O19" s="113" t="s">
        <v>196</v>
      </c>
      <c r="P19" s="170"/>
      <c r="Q19" s="100" t="s">
        <v>201</v>
      </c>
      <c r="R19" s="100"/>
      <c r="S19" s="113" t="s">
        <v>196</v>
      </c>
      <c r="T19" s="100"/>
      <c r="U19" s="113" t="s">
        <v>196</v>
      </c>
      <c r="V19" s="100"/>
      <c r="W19" s="113" t="s">
        <v>196</v>
      </c>
      <c r="X19" s="167"/>
      <c r="Y19" s="99" t="s">
        <v>199</v>
      </c>
      <c r="Z19" s="167"/>
      <c r="AA19" s="100" t="s">
        <v>201</v>
      </c>
      <c r="AB19" s="100"/>
      <c r="AC19" s="113" t="s">
        <v>196</v>
      </c>
      <c r="AD19" s="167"/>
      <c r="AE19" s="100" t="s">
        <v>201</v>
      </c>
      <c r="AF19" s="100"/>
    </row>
    <row r="20" spans="1:32" ht="90.75" customHeight="1" x14ac:dyDescent="0.2">
      <c r="A20" s="48" t="s">
        <v>2</v>
      </c>
      <c r="B20" s="48" t="s">
        <v>121</v>
      </c>
      <c r="C20" s="100" t="s">
        <v>201</v>
      </c>
      <c r="D20" s="170"/>
      <c r="E20" s="100" t="s">
        <v>201</v>
      </c>
      <c r="F20" s="170"/>
      <c r="G20" s="100" t="s">
        <v>201</v>
      </c>
      <c r="H20" s="170"/>
      <c r="I20" s="100" t="s">
        <v>201</v>
      </c>
      <c r="J20" s="81"/>
      <c r="K20" s="99" t="s">
        <v>199</v>
      </c>
      <c r="L20" s="100" t="s">
        <v>213</v>
      </c>
      <c r="M20" s="99" t="s">
        <v>199</v>
      </c>
      <c r="N20" s="100" t="s">
        <v>214</v>
      </c>
      <c r="O20" s="101" t="s">
        <v>196</v>
      </c>
      <c r="P20" s="170"/>
      <c r="Q20" s="113" t="s">
        <v>196</v>
      </c>
      <c r="R20" s="100"/>
      <c r="S20" s="100" t="s">
        <v>201</v>
      </c>
      <c r="T20" s="100"/>
      <c r="U20" s="100" t="s">
        <v>201</v>
      </c>
      <c r="V20" s="100"/>
      <c r="W20" s="113" t="s">
        <v>196</v>
      </c>
      <c r="X20" s="167"/>
      <c r="Y20" s="99" t="s">
        <v>199</v>
      </c>
      <c r="Z20" s="167"/>
      <c r="AA20" s="100" t="s">
        <v>201</v>
      </c>
      <c r="AB20" s="100"/>
      <c r="AC20" s="113" t="s">
        <v>196</v>
      </c>
      <c r="AD20" s="167"/>
      <c r="AE20" s="100" t="s">
        <v>201</v>
      </c>
      <c r="AF20" s="100"/>
    </row>
    <row r="21" spans="1:32" ht="75" customHeight="1" x14ac:dyDescent="0.2">
      <c r="A21" s="48" t="s">
        <v>2</v>
      </c>
      <c r="B21" s="48" t="s">
        <v>133</v>
      </c>
      <c r="C21" s="100" t="s">
        <v>201</v>
      </c>
      <c r="D21" s="170"/>
      <c r="E21" s="100" t="s">
        <v>201</v>
      </c>
      <c r="F21" s="170"/>
      <c r="G21" s="100" t="s">
        <v>201</v>
      </c>
      <c r="H21" s="170"/>
      <c r="I21" s="100" t="s">
        <v>201</v>
      </c>
      <c r="J21" s="81"/>
      <c r="K21" s="101" t="s">
        <v>196</v>
      </c>
      <c r="L21" s="100" t="s">
        <v>215</v>
      </c>
      <c r="M21" s="100" t="s">
        <v>201</v>
      </c>
      <c r="N21" s="81"/>
      <c r="O21" s="113" t="s">
        <v>196</v>
      </c>
      <c r="P21" s="170"/>
      <c r="Q21" s="101" t="s">
        <v>196</v>
      </c>
      <c r="R21" s="100" t="s">
        <v>216</v>
      </c>
      <c r="S21" s="101" t="s">
        <v>196</v>
      </c>
      <c r="T21" s="100" t="s">
        <v>217</v>
      </c>
      <c r="U21" s="113" t="s">
        <v>196</v>
      </c>
      <c r="V21" s="100"/>
      <c r="W21" s="113" t="s">
        <v>196</v>
      </c>
      <c r="X21" s="167"/>
      <c r="Y21" s="99" t="s">
        <v>199</v>
      </c>
      <c r="Z21" s="167"/>
      <c r="AA21" s="100" t="s">
        <v>201</v>
      </c>
      <c r="AB21" s="100"/>
      <c r="AC21" s="113" t="s">
        <v>196</v>
      </c>
      <c r="AD21" s="167"/>
      <c r="AE21" s="99" t="s">
        <v>199</v>
      </c>
      <c r="AF21" s="100" t="s">
        <v>258</v>
      </c>
    </row>
    <row r="22" spans="1:32" ht="50.25" customHeight="1" x14ac:dyDescent="0.2">
      <c r="A22" s="48" t="s">
        <v>2</v>
      </c>
      <c r="B22" s="48" t="s">
        <v>64</v>
      </c>
      <c r="C22" s="100" t="s">
        <v>201</v>
      </c>
      <c r="D22" s="170"/>
      <c r="E22" s="100" t="s">
        <v>201</v>
      </c>
      <c r="F22" s="170"/>
      <c r="G22" s="100" t="s">
        <v>201</v>
      </c>
      <c r="H22" s="170"/>
      <c r="I22" s="100" t="s">
        <v>201</v>
      </c>
      <c r="J22" s="81"/>
      <c r="K22" s="100" t="s">
        <v>201</v>
      </c>
      <c r="L22" s="100"/>
      <c r="M22" s="100" t="s">
        <v>201</v>
      </c>
      <c r="N22" s="100"/>
      <c r="O22" s="113" t="s">
        <v>196</v>
      </c>
      <c r="P22" s="170"/>
      <c r="Q22" s="99" t="s">
        <v>199</v>
      </c>
      <c r="R22" s="100" t="s">
        <v>204</v>
      </c>
      <c r="S22" s="113" t="s">
        <v>196</v>
      </c>
      <c r="T22" s="100"/>
      <c r="U22" s="113" t="s">
        <v>196</v>
      </c>
      <c r="V22" s="100"/>
      <c r="W22" s="113" t="s">
        <v>196</v>
      </c>
      <c r="X22" s="167"/>
      <c r="Y22" s="99" t="s">
        <v>199</v>
      </c>
      <c r="Z22" s="167"/>
      <c r="AA22" s="100" t="s">
        <v>201</v>
      </c>
      <c r="AB22" s="100"/>
      <c r="AC22" s="113" t="s">
        <v>196</v>
      </c>
      <c r="AD22" s="167"/>
      <c r="AE22" s="100" t="s">
        <v>201</v>
      </c>
      <c r="AF22" s="100"/>
    </row>
    <row r="23" spans="1:32" ht="49.5" customHeight="1" x14ac:dyDescent="0.2">
      <c r="A23" s="48" t="s">
        <v>2</v>
      </c>
      <c r="B23" s="48" t="s">
        <v>102</v>
      </c>
      <c r="C23" s="99" t="s">
        <v>199</v>
      </c>
      <c r="D23" s="170"/>
      <c r="E23" s="100" t="s">
        <v>201</v>
      </c>
      <c r="F23" s="170"/>
      <c r="G23" s="100" t="s">
        <v>201</v>
      </c>
      <c r="H23" s="170"/>
      <c r="I23" s="99" t="s">
        <v>199</v>
      </c>
      <c r="J23" s="81" t="s">
        <v>208</v>
      </c>
      <c r="K23" s="99" t="s">
        <v>199</v>
      </c>
      <c r="L23" s="100" t="s">
        <v>209</v>
      </c>
      <c r="M23" s="101" t="s">
        <v>196</v>
      </c>
      <c r="N23" s="100" t="s">
        <v>210</v>
      </c>
      <c r="O23" s="101" t="s">
        <v>196</v>
      </c>
      <c r="P23" s="170"/>
      <c r="Q23" s="113" t="s">
        <v>196</v>
      </c>
      <c r="R23" s="100"/>
      <c r="S23" s="101" t="s">
        <v>196</v>
      </c>
      <c r="T23" s="81" t="s">
        <v>211</v>
      </c>
      <c r="U23" s="99" t="s">
        <v>199</v>
      </c>
      <c r="V23" s="100" t="s">
        <v>239</v>
      </c>
      <c r="W23" s="113" t="s">
        <v>196</v>
      </c>
      <c r="X23" s="167"/>
      <c r="Y23" s="99" t="s">
        <v>199</v>
      </c>
      <c r="Z23" s="167"/>
      <c r="AA23" s="100" t="s">
        <v>201</v>
      </c>
      <c r="AB23" s="100"/>
      <c r="AC23" s="113" t="s">
        <v>196</v>
      </c>
      <c r="AD23" s="167"/>
      <c r="AE23" s="100" t="s">
        <v>201</v>
      </c>
      <c r="AF23" s="100"/>
    </row>
    <row r="24" spans="1:32" ht="30" customHeight="1" x14ac:dyDescent="0.2">
      <c r="A24" s="48" t="s">
        <v>2</v>
      </c>
      <c r="B24" s="48" t="s">
        <v>236</v>
      </c>
      <c r="C24" s="99" t="s">
        <v>199</v>
      </c>
      <c r="D24" s="170"/>
      <c r="E24" s="100" t="s">
        <v>201</v>
      </c>
      <c r="F24" s="170"/>
      <c r="G24" s="100" t="s">
        <v>201</v>
      </c>
      <c r="H24" s="170"/>
      <c r="I24" s="100" t="s">
        <v>201</v>
      </c>
      <c r="J24" s="81"/>
      <c r="K24" s="100" t="s">
        <v>201</v>
      </c>
      <c r="L24" s="100"/>
      <c r="M24" s="113" t="s">
        <v>196</v>
      </c>
      <c r="N24" s="100"/>
      <c r="O24" s="101" t="s">
        <v>196</v>
      </c>
      <c r="P24" s="170"/>
      <c r="Q24" s="113" t="s">
        <v>196</v>
      </c>
      <c r="R24" s="100"/>
      <c r="S24" s="99" t="s">
        <v>199</v>
      </c>
      <c r="T24" s="81" t="s">
        <v>212</v>
      </c>
      <c r="U24" s="99" t="s">
        <v>199</v>
      </c>
      <c r="V24" s="100" t="s">
        <v>239</v>
      </c>
      <c r="W24" s="113" t="s">
        <v>196</v>
      </c>
      <c r="X24" s="167"/>
      <c r="Y24" s="99" t="s">
        <v>199</v>
      </c>
      <c r="Z24" s="167"/>
      <c r="AA24" s="100" t="s">
        <v>201</v>
      </c>
      <c r="AB24" s="100"/>
      <c r="AC24" s="113" t="s">
        <v>196</v>
      </c>
      <c r="AD24" s="167"/>
      <c r="AE24" s="100" t="s">
        <v>201</v>
      </c>
      <c r="AF24" s="100"/>
    </row>
    <row r="25" spans="1:32" ht="61.5" customHeight="1" x14ac:dyDescent="0.2">
      <c r="A25" s="48" t="s">
        <v>2</v>
      </c>
      <c r="B25" s="48" t="s">
        <v>144</v>
      </c>
      <c r="C25" s="99" t="s">
        <v>199</v>
      </c>
      <c r="D25" s="170"/>
      <c r="E25" s="99" t="s">
        <v>199</v>
      </c>
      <c r="F25" s="170"/>
      <c r="G25" s="99" t="s">
        <v>199</v>
      </c>
      <c r="H25" s="170"/>
      <c r="I25" s="100" t="s">
        <v>201</v>
      </c>
      <c r="J25" s="81"/>
      <c r="K25" s="99" t="s">
        <v>199</v>
      </c>
      <c r="L25" s="100" t="s">
        <v>218</v>
      </c>
      <c r="M25" s="113" t="s">
        <v>196</v>
      </c>
      <c r="N25" s="100"/>
      <c r="O25" s="101" t="s">
        <v>196</v>
      </c>
      <c r="P25" s="170"/>
      <c r="Q25" s="100" t="s">
        <v>201</v>
      </c>
      <c r="R25" s="100"/>
      <c r="S25" s="101" t="s">
        <v>196</v>
      </c>
      <c r="T25" s="100" t="s">
        <v>219</v>
      </c>
      <c r="U25" s="113" t="s">
        <v>196</v>
      </c>
      <c r="V25" s="100"/>
      <c r="W25" s="113" t="s">
        <v>196</v>
      </c>
      <c r="X25" s="167"/>
      <c r="Y25" s="99" t="s">
        <v>199</v>
      </c>
      <c r="Z25" s="167"/>
      <c r="AA25" s="100" t="s">
        <v>201</v>
      </c>
      <c r="AB25" s="100"/>
      <c r="AC25" s="113" t="s">
        <v>196</v>
      </c>
      <c r="AD25" s="167"/>
      <c r="AE25" s="100" t="s">
        <v>201</v>
      </c>
      <c r="AF25" s="100"/>
    </row>
    <row r="26" spans="1:32" ht="66" customHeight="1" x14ac:dyDescent="0.2">
      <c r="A26" s="48" t="s">
        <v>2</v>
      </c>
      <c r="B26" s="48" t="s">
        <v>152</v>
      </c>
      <c r="C26" s="99" t="s">
        <v>199</v>
      </c>
      <c r="D26" s="170"/>
      <c r="E26" s="100" t="s">
        <v>201</v>
      </c>
      <c r="F26" s="170"/>
      <c r="G26" s="100" t="s">
        <v>201</v>
      </c>
      <c r="H26" s="170"/>
      <c r="I26" s="99" t="s">
        <v>199</v>
      </c>
      <c r="J26" s="81" t="s">
        <v>220</v>
      </c>
      <c r="K26" s="99" t="s">
        <v>199</v>
      </c>
      <c r="L26" s="100" t="s">
        <v>221</v>
      </c>
      <c r="M26" s="113" t="s">
        <v>196</v>
      </c>
      <c r="N26" s="100"/>
      <c r="O26" s="101" t="s">
        <v>196</v>
      </c>
      <c r="P26" s="170"/>
      <c r="Q26" s="113" t="s">
        <v>196</v>
      </c>
      <c r="R26" s="100"/>
      <c r="S26" s="99" t="s">
        <v>199</v>
      </c>
      <c r="T26" s="100" t="s">
        <v>222</v>
      </c>
      <c r="U26" s="113" t="s">
        <v>196</v>
      </c>
      <c r="V26" s="100"/>
      <c r="W26" s="113" t="s">
        <v>196</v>
      </c>
      <c r="X26" s="167"/>
      <c r="Y26" s="99" t="s">
        <v>199</v>
      </c>
      <c r="Z26" s="167"/>
      <c r="AA26" s="100" t="s">
        <v>201</v>
      </c>
      <c r="AB26" s="100"/>
      <c r="AC26" s="113" t="s">
        <v>196</v>
      </c>
      <c r="AD26" s="167"/>
      <c r="AE26" s="100" t="s">
        <v>201</v>
      </c>
      <c r="AF26" s="100"/>
    </row>
    <row r="27" spans="1:32" ht="57.75" customHeight="1" x14ac:dyDescent="0.2">
      <c r="A27" s="48" t="s">
        <v>2</v>
      </c>
      <c r="B27" s="48" t="s">
        <v>98</v>
      </c>
      <c r="C27" s="99" t="s">
        <v>199</v>
      </c>
      <c r="D27" s="170"/>
      <c r="E27" s="100" t="s">
        <v>201</v>
      </c>
      <c r="F27" s="170"/>
      <c r="G27" s="100" t="s">
        <v>201</v>
      </c>
      <c r="H27" s="170"/>
      <c r="I27" s="100" t="s">
        <v>201</v>
      </c>
      <c r="J27" s="81"/>
      <c r="K27" s="101" t="s">
        <v>196</v>
      </c>
      <c r="L27" s="100" t="s">
        <v>207</v>
      </c>
      <c r="M27" s="101" t="s">
        <v>196</v>
      </c>
      <c r="N27" s="100" t="s">
        <v>207</v>
      </c>
      <c r="O27" s="101" t="s">
        <v>196</v>
      </c>
      <c r="P27" s="170"/>
      <c r="Q27" s="113" t="s">
        <v>196</v>
      </c>
      <c r="R27" s="100"/>
      <c r="S27" s="113" t="s">
        <v>196</v>
      </c>
      <c r="T27" s="100"/>
      <c r="U27" s="113" t="s">
        <v>196</v>
      </c>
      <c r="V27" s="100"/>
      <c r="W27" s="113" t="s">
        <v>196</v>
      </c>
      <c r="X27" s="167"/>
      <c r="Y27" s="99" t="s">
        <v>199</v>
      </c>
      <c r="Z27" s="167"/>
      <c r="AA27" s="100" t="s">
        <v>201</v>
      </c>
      <c r="AB27" s="100"/>
      <c r="AC27" s="113" t="s">
        <v>196</v>
      </c>
      <c r="AD27" s="167"/>
      <c r="AE27" s="100" t="s">
        <v>201</v>
      </c>
      <c r="AF27" s="100"/>
    </row>
    <row r="28" spans="1:32" ht="30" customHeight="1" x14ac:dyDescent="0.2">
      <c r="A28" s="48" t="s">
        <v>2</v>
      </c>
      <c r="B28" s="48" t="s">
        <v>52</v>
      </c>
      <c r="C28" s="99" t="s">
        <v>199</v>
      </c>
      <c r="D28" s="170"/>
      <c r="E28" s="100" t="s">
        <v>201</v>
      </c>
      <c r="F28" s="170"/>
      <c r="G28" s="100" t="s">
        <v>201</v>
      </c>
      <c r="H28" s="170"/>
      <c r="I28" s="100" t="s">
        <v>201</v>
      </c>
      <c r="J28" s="81"/>
      <c r="K28" s="100" t="s">
        <v>201</v>
      </c>
      <c r="L28" s="100"/>
      <c r="M28" s="100" t="s">
        <v>201</v>
      </c>
      <c r="N28" s="100"/>
      <c r="O28" s="113" t="s">
        <v>196</v>
      </c>
      <c r="P28" s="170"/>
      <c r="Q28" s="113" t="s">
        <v>196</v>
      </c>
      <c r="R28" s="100"/>
      <c r="S28" s="113" t="s">
        <v>196</v>
      </c>
      <c r="T28" s="100"/>
      <c r="U28" s="113" t="s">
        <v>196</v>
      </c>
      <c r="V28" s="100"/>
      <c r="W28" s="113" t="s">
        <v>196</v>
      </c>
      <c r="X28" s="167"/>
      <c r="Y28" s="99" t="s">
        <v>199</v>
      </c>
      <c r="Z28" s="167"/>
      <c r="AA28" s="100" t="s">
        <v>201</v>
      </c>
      <c r="AB28" s="100"/>
      <c r="AC28" s="113" t="s">
        <v>196</v>
      </c>
      <c r="AD28" s="167"/>
      <c r="AE28" s="100" t="s">
        <v>201</v>
      </c>
      <c r="AF28" s="100"/>
    </row>
    <row r="29" spans="1:32" ht="30" customHeight="1" x14ac:dyDescent="0.2">
      <c r="A29" s="48" t="s">
        <v>2</v>
      </c>
      <c r="B29" s="48" t="s">
        <v>37</v>
      </c>
      <c r="C29" s="99" t="s">
        <v>199</v>
      </c>
      <c r="D29" s="170"/>
      <c r="E29" s="100" t="s">
        <v>201</v>
      </c>
      <c r="F29" s="170"/>
      <c r="G29" s="100" t="s">
        <v>201</v>
      </c>
      <c r="H29" s="170"/>
      <c r="I29" s="100" t="s">
        <v>201</v>
      </c>
      <c r="J29" s="81"/>
      <c r="K29" s="100" t="s">
        <v>201</v>
      </c>
      <c r="L29" s="100"/>
      <c r="M29" s="100" t="s">
        <v>201</v>
      </c>
      <c r="N29" s="100"/>
      <c r="O29" s="113" t="s">
        <v>196</v>
      </c>
      <c r="P29" s="170"/>
      <c r="Q29" s="113" t="s">
        <v>196</v>
      </c>
      <c r="R29" s="100"/>
      <c r="S29" s="100" t="s">
        <v>201</v>
      </c>
      <c r="T29" s="100"/>
      <c r="U29" s="113" t="s">
        <v>196</v>
      </c>
      <c r="V29" s="100"/>
      <c r="W29" s="113" t="s">
        <v>196</v>
      </c>
      <c r="X29" s="167"/>
      <c r="Y29" s="99" t="s">
        <v>199</v>
      </c>
      <c r="Z29" s="167"/>
      <c r="AA29" s="100" t="s">
        <v>201</v>
      </c>
      <c r="AB29" s="100"/>
      <c r="AC29" s="113" t="s">
        <v>196</v>
      </c>
      <c r="AD29" s="167"/>
      <c r="AE29" s="100" t="s">
        <v>201</v>
      </c>
      <c r="AF29" s="100"/>
    </row>
    <row r="30" spans="1:32" ht="37.5" customHeight="1" x14ac:dyDescent="0.2">
      <c r="A30" s="48" t="s">
        <v>2</v>
      </c>
      <c r="B30" s="48" t="s">
        <v>164</v>
      </c>
      <c r="C30" s="99" t="s">
        <v>199</v>
      </c>
      <c r="D30" s="170"/>
      <c r="E30" s="100" t="s">
        <v>201</v>
      </c>
      <c r="F30" s="170"/>
      <c r="G30" s="100" t="s">
        <v>201</v>
      </c>
      <c r="H30" s="170"/>
      <c r="I30" s="101" t="s">
        <v>196</v>
      </c>
      <c r="J30" s="81" t="s">
        <v>223</v>
      </c>
      <c r="K30" s="100" t="s">
        <v>201</v>
      </c>
      <c r="L30" s="100"/>
      <c r="M30" s="113" t="s">
        <v>196</v>
      </c>
      <c r="N30" s="100"/>
      <c r="O30" s="101" t="s">
        <v>196</v>
      </c>
      <c r="P30" s="170"/>
      <c r="Q30" s="113" t="s">
        <v>196</v>
      </c>
      <c r="R30" s="100"/>
      <c r="S30" s="101" t="s">
        <v>196</v>
      </c>
      <c r="T30" s="100" t="s">
        <v>224</v>
      </c>
      <c r="U30" s="113" t="s">
        <v>196</v>
      </c>
      <c r="V30" s="100"/>
      <c r="W30" s="113" t="s">
        <v>196</v>
      </c>
      <c r="X30" s="167"/>
      <c r="Y30" s="99" t="s">
        <v>199</v>
      </c>
      <c r="Z30" s="167"/>
      <c r="AA30" s="100" t="s">
        <v>201</v>
      </c>
      <c r="AB30" s="100"/>
      <c r="AC30" s="113" t="s">
        <v>196</v>
      </c>
      <c r="AD30" s="167"/>
      <c r="AE30" s="100" t="s">
        <v>201</v>
      </c>
      <c r="AF30" s="100"/>
    </row>
    <row r="31" spans="1:32" ht="57.75" customHeight="1" x14ac:dyDescent="0.2">
      <c r="A31" s="48" t="s">
        <v>2</v>
      </c>
      <c r="B31" s="48" t="s">
        <v>171</v>
      </c>
      <c r="C31" s="100" t="s">
        <v>201</v>
      </c>
      <c r="D31" s="170"/>
      <c r="E31" s="100" t="s">
        <v>201</v>
      </c>
      <c r="F31" s="170"/>
      <c r="G31" s="100" t="s">
        <v>201</v>
      </c>
      <c r="H31" s="170"/>
      <c r="I31" s="101" t="s">
        <v>196</v>
      </c>
      <c r="J31" s="81" t="s">
        <v>225</v>
      </c>
      <c r="K31" s="100" t="s">
        <v>201</v>
      </c>
      <c r="L31" s="100"/>
      <c r="M31" s="113" t="s">
        <v>196</v>
      </c>
      <c r="N31" s="100"/>
      <c r="O31" s="101" t="s">
        <v>196</v>
      </c>
      <c r="P31" s="170"/>
      <c r="Q31" s="113" t="s">
        <v>196</v>
      </c>
      <c r="R31" s="100"/>
      <c r="S31" s="113" t="s">
        <v>196</v>
      </c>
      <c r="T31" s="100"/>
      <c r="U31" s="101" t="s">
        <v>196</v>
      </c>
      <c r="V31" s="100" t="s">
        <v>224</v>
      </c>
      <c r="W31" s="101" t="s">
        <v>196</v>
      </c>
      <c r="X31" s="167"/>
      <c r="Y31" s="99" t="s">
        <v>199</v>
      </c>
      <c r="Z31" s="167"/>
      <c r="AA31" s="100" t="s">
        <v>201</v>
      </c>
      <c r="AB31" s="100"/>
      <c r="AC31" s="113" t="s">
        <v>196</v>
      </c>
      <c r="AD31" s="167"/>
      <c r="AE31" s="100" t="s">
        <v>201</v>
      </c>
      <c r="AF31" s="100"/>
    </row>
    <row r="32" spans="1:32" ht="64.5" customHeight="1" x14ac:dyDescent="0.2">
      <c r="A32" s="48" t="s">
        <v>2</v>
      </c>
      <c r="B32" s="48" t="s">
        <v>180</v>
      </c>
      <c r="C32" s="99" t="s">
        <v>199</v>
      </c>
      <c r="D32" s="170"/>
      <c r="E32" s="100" t="s">
        <v>201</v>
      </c>
      <c r="F32" s="170"/>
      <c r="G32" s="100" t="s">
        <v>201</v>
      </c>
      <c r="H32" s="170"/>
      <c r="I32" s="99" t="s">
        <v>199</v>
      </c>
      <c r="J32" s="81" t="s">
        <v>226</v>
      </c>
      <c r="K32" s="100" t="s">
        <v>201</v>
      </c>
      <c r="L32" s="100"/>
      <c r="M32" s="100" t="s">
        <v>201</v>
      </c>
      <c r="N32" s="100"/>
      <c r="O32" s="113" t="s">
        <v>196</v>
      </c>
      <c r="P32" s="170"/>
      <c r="Q32" s="101" t="s">
        <v>196</v>
      </c>
      <c r="R32" s="100" t="s">
        <v>227</v>
      </c>
      <c r="S32" s="113" t="s">
        <v>196</v>
      </c>
      <c r="T32" s="100"/>
      <c r="U32" s="113" t="s">
        <v>196</v>
      </c>
      <c r="V32" s="100"/>
      <c r="W32" s="113" t="s">
        <v>196</v>
      </c>
      <c r="X32" s="168"/>
      <c r="Y32" s="99" t="s">
        <v>199</v>
      </c>
      <c r="Z32" s="168"/>
      <c r="AA32" s="100" t="s">
        <v>201</v>
      </c>
      <c r="AB32" s="100"/>
      <c r="AC32" s="113" t="s">
        <v>196</v>
      </c>
      <c r="AD32" s="168"/>
      <c r="AE32" s="100" t="s">
        <v>201</v>
      </c>
      <c r="AF32" s="100"/>
    </row>
  </sheetData>
  <sheetProtection algorithmName="SHA-512" hashValue="Ar8SVyoZ3KtqX/Lpfgp7MjfHIaOcSLToWpUWimCLgKwUoVLKzjJQmtukCRMElSN91cal0DMc21syXstQikZybw==" saltValue="xKe3x6l1cAsgTYhG8DO7eg==" spinCount="100000" sheet="1" objects="1" scenarios="1"/>
  <mergeCells count="27">
    <mergeCell ref="AD13:AD32"/>
    <mergeCell ref="A1:B2"/>
    <mergeCell ref="D13:D32"/>
    <mergeCell ref="F13:F32"/>
    <mergeCell ref="H13:H32"/>
    <mergeCell ref="J13:J18"/>
    <mergeCell ref="G11:H11"/>
    <mergeCell ref="I11:J11"/>
    <mergeCell ref="P13:P32"/>
    <mergeCell ref="X13:X32"/>
    <mergeCell ref="Z13:Z32"/>
    <mergeCell ref="S11:T11"/>
    <mergeCell ref="U11:V11"/>
    <mergeCell ref="W11:X11"/>
    <mergeCell ref="Y11:Z11"/>
    <mergeCell ref="K11:L11"/>
    <mergeCell ref="M11:N11"/>
    <mergeCell ref="O11:P11"/>
    <mergeCell ref="Q11:R11"/>
    <mergeCell ref="A10:A12"/>
    <mergeCell ref="B10:B12"/>
    <mergeCell ref="C10:AF10"/>
    <mergeCell ref="C11:D11"/>
    <mergeCell ref="E11:F11"/>
    <mergeCell ref="AE11:AF11"/>
    <mergeCell ref="AA11:AB11"/>
    <mergeCell ref="AC11:AD11"/>
  </mergeCells>
  <phoneticPr fontId="7" type="noConversion"/>
  <conditionalFormatting sqref="C19">
    <cfRule type="containsText" dxfId="16" priority="7" operator="containsText" text="N/A">
      <formula>NOT(ISERROR(SEARCH("N/A",C19)))</formula>
    </cfRule>
    <cfRule type="containsText" dxfId="15" priority="8" operator="containsText" text="P1">
      <formula>NOT(ISERROR(SEARCH("P1",C19)))</formula>
    </cfRule>
  </conditionalFormatting>
  <conditionalFormatting sqref="C13:AF32">
    <cfRule type="beginsWith" dxfId="14" priority="14" operator="beginsWith" text="HP">
      <formula>LEFT(C13,LEN("HP"))="HP"</formula>
    </cfRule>
  </conditionalFormatting>
  <conditionalFormatting sqref="G15:G21 G26 G30:G32">
    <cfRule type="containsText" dxfId="13" priority="11" operator="containsText" text="N/A">
      <formula>NOT(ISERROR(SEARCH("N/A",G15)))</formula>
    </cfRule>
    <cfRule type="containsText" dxfId="12" priority="12" operator="containsText" text="P1">
      <formula>NOT(ISERROR(SEARCH("P1",G15)))</formula>
    </cfRule>
  </conditionalFormatting>
  <conditionalFormatting sqref="I19:I21">
    <cfRule type="containsText" dxfId="11" priority="9" operator="containsText" text="N/A">
      <formula>NOT(ISERROR(SEARCH("N/A",I19)))</formula>
    </cfRule>
    <cfRule type="containsText" dxfId="10" priority="10" operator="containsText" text="P1">
      <formula>NOT(ISERROR(SEARCH("P1",I19)))</formula>
    </cfRule>
  </conditionalFormatting>
  <conditionalFormatting sqref="I27">
    <cfRule type="containsText" dxfId="9" priority="3" operator="containsText" text="N/A">
      <formula>NOT(ISERROR(SEARCH("N/A",I27)))</formula>
    </cfRule>
    <cfRule type="containsText" dxfId="8" priority="4" operator="containsText" text="P1">
      <formula>NOT(ISERROR(SEARCH("P1",I27)))</formula>
    </cfRule>
  </conditionalFormatting>
  <conditionalFormatting sqref="L27">
    <cfRule type="containsText" dxfId="7" priority="5" operator="containsText" text="N/A">
      <formula>NOT(ISERROR(SEARCH("N/A",L27)))</formula>
    </cfRule>
    <cfRule type="containsText" dxfId="6" priority="6" operator="containsText" text="P1">
      <formula>NOT(ISERROR(SEARCH("P1",L27)))</formula>
    </cfRule>
  </conditionalFormatting>
  <conditionalFormatting sqref="P29 R29:T29 X29 Z29:AB29">
    <cfRule type="containsText" dxfId="5" priority="1" operator="containsText" text="N/A">
      <formula>NOT(ISERROR(SEARCH("N/A",P29)))</formula>
    </cfRule>
    <cfRule type="containsText" dxfId="4" priority="2" operator="containsText" text="P1">
      <formula>NOT(ISERROR(SEARCH("P1",P29)))</formula>
    </cfRule>
  </conditionalFormatting>
  <conditionalFormatting sqref="Q19:R19 L20 N20 R20:V20 L21:M21 AD21 AF21 L23 K24:L24 Q25:T25 K30:L31 R30:R32 T30:T32 K32:N32">
    <cfRule type="containsText" dxfId="3" priority="17" operator="containsText" text="N/A">
      <formula>NOT(ISERROR(SEARCH("N/A",K19)))</formula>
    </cfRule>
    <cfRule type="containsText" dxfId="2" priority="18" operator="containsText" text="P1">
      <formula>NOT(ISERROR(SEARCH("P1",K19)))</formula>
    </cfRule>
  </conditionalFormatting>
  <conditionalFormatting sqref="R13:R18 K13:N19 T13:T19 V13:V19 AD13:AF20 AA13:AB28 C20:C22 T21:T22 R21:R24 V21:V32 I22 K22:N22 G22:G24 AD22:AF32 N23:N27 I24:I25 L25:L26 R26:R28 T26:T28 G27:G29 I28:I29 K28:N29 N30:N31 AA30:AB32 C31">
    <cfRule type="containsText" dxfId="1" priority="15" operator="containsText" text="N/A">
      <formula>NOT(ISERROR(SEARCH("N/A",C13)))</formula>
    </cfRule>
    <cfRule type="containsText" dxfId="0" priority="16" operator="containsText" text="P1">
      <formula>NOT(ISERROR(SEARCH("P1",C13)))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2C4-3DC5-45A3-80BF-1162C09208FA}">
  <dimension ref="A1:D19"/>
  <sheetViews>
    <sheetView tabSelected="1" workbookViewId="0">
      <selection activeCell="M19" sqref="M19"/>
    </sheetView>
  </sheetViews>
  <sheetFormatPr defaultColWidth="8.625" defaultRowHeight="14.25" x14ac:dyDescent="0.2"/>
  <cols>
    <col min="1" max="16384" width="8.625" style="1"/>
  </cols>
  <sheetData>
    <row r="1" spans="1:4" ht="15.75" thickBot="1" x14ac:dyDescent="0.3">
      <c r="A1" s="3" t="s">
        <v>228</v>
      </c>
    </row>
    <row r="2" spans="1:4" x14ac:dyDescent="0.2">
      <c r="B2" s="4" t="s">
        <v>229</v>
      </c>
      <c r="C2" s="8" t="s">
        <v>230</v>
      </c>
      <c r="D2" s="5" t="s">
        <v>229</v>
      </c>
    </row>
    <row r="3" spans="1:4" x14ac:dyDescent="0.2">
      <c r="B3" s="6" t="s">
        <v>231</v>
      </c>
      <c r="C3" s="1">
        <v>3</v>
      </c>
      <c r="D3" s="9" t="s">
        <v>231</v>
      </c>
    </row>
    <row r="4" spans="1:4" x14ac:dyDescent="0.2">
      <c r="B4" s="2" t="s">
        <v>232</v>
      </c>
      <c r="C4" s="1">
        <v>2</v>
      </c>
      <c r="D4" s="10" t="s">
        <v>232</v>
      </c>
    </row>
    <row r="5" spans="1:4" ht="15" thickBot="1" x14ac:dyDescent="0.25">
      <c r="B5" s="7" t="s">
        <v>233</v>
      </c>
      <c r="C5" s="11">
        <v>1</v>
      </c>
      <c r="D5" s="12" t="s">
        <v>233</v>
      </c>
    </row>
    <row r="7" spans="1:4" ht="15.75" thickBot="1" x14ac:dyDescent="0.3">
      <c r="A7" s="3" t="s">
        <v>234</v>
      </c>
    </row>
    <row r="8" spans="1:4" x14ac:dyDescent="0.2">
      <c r="B8" s="4" t="s">
        <v>230</v>
      </c>
      <c r="C8" s="5" t="s">
        <v>229</v>
      </c>
    </row>
    <row r="9" spans="1:4" x14ac:dyDescent="0.2">
      <c r="B9" s="21">
        <v>1</v>
      </c>
      <c r="C9" s="23" t="s">
        <v>233</v>
      </c>
    </row>
    <row r="10" spans="1:4" x14ac:dyDescent="0.2">
      <c r="B10" s="21">
        <v>2</v>
      </c>
      <c r="C10" s="23" t="s">
        <v>233</v>
      </c>
    </row>
    <row r="11" spans="1:4" x14ac:dyDescent="0.2">
      <c r="B11" s="21">
        <v>3</v>
      </c>
      <c r="C11" s="10" t="s">
        <v>232</v>
      </c>
    </row>
    <row r="12" spans="1:4" x14ac:dyDescent="0.2">
      <c r="B12" s="21">
        <v>4</v>
      </c>
      <c r="C12" s="10" t="s">
        <v>232</v>
      </c>
    </row>
    <row r="13" spans="1:4" x14ac:dyDescent="0.2">
      <c r="B13" s="21">
        <v>6</v>
      </c>
      <c r="C13" s="9" t="s">
        <v>231</v>
      </c>
    </row>
    <row r="14" spans="1:4" ht="15" thickBot="1" x14ac:dyDescent="0.25">
      <c r="B14" s="22">
        <v>9</v>
      </c>
      <c r="C14" s="24" t="s">
        <v>231</v>
      </c>
    </row>
    <row r="15" spans="1:4" ht="15.75" thickBot="1" x14ac:dyDescent="0.3">
      <c r="A15" s="3" t="s">
        <v>235</v>
      </c>
    </row>
    <row r="16" spans="1:4" x14ac:dyDescent="0.2">
      <c r="B16" s="4" t="s">
        <v>230</v>
      </c>
      <c r="C16" s="5" t="s">
        <v>229</v>
      </c>
    </row>
    <row r="17" spans="2:3" x14ac:dyDescent="0.2">
      <c r="B17" s="21">
        <v>3</v>
      </c>
      <c r="C17" s="9" t="s">
        <v>231</v>
      </c>
    </row>
    <row r="18" spans="2:3" x14ac:dyDescent="0.2">
      <c r="B18" s="21">
        <v>2</v>
      </c>
      <c r="C18" s="10" t="s">
        <v>232</v>
      </c>
    </row>
    <row r="19" spans="2:3" ht="15" thickBot="1" x14ac:dyDescent="0.25">
      <c r="B19" s="22">
        <v>1</v>
      </c>
      <c r="C19" s="12" t="s">
        <v>233</v>
      </c>
    </row>
  </sheetData>
  <sheetProtection algorithmName="SHA-512" hashValue="XKg3FA66iWhV60v8LyF3ecfsaNT+KBCXvHCl4YH54ufTkZ33P6JEj+oLoZDaCpDHGPzk87UbZllrv+YJuE7EZQ==" saltValue="DFd+DP3d32hHHhscuvX5G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rup_TeamSpaceMustRead xmlns="989a79f6-4f51-404c-912a-6c2bd13bf834">false</Arup_TeamSpaceMustRead>
    <Arup_TeamSpaceDeliverable xmlns="989a79f6-4f51-404c-912a-6c2bd13bf834">false</Arup_TeamSpaceDeliverable>
    <m720c857f92247b4b2f03df6cb5d2bc9 xmlns="989a79f6-4f51-404c-912a-6c2bd13bf834">
      <Terms xmlns="http://schemas.microsoft.com/office/infopath/2007/PartnerControls"/>
    </m720c857f92247b4b2f03df6cb5d2bc9>
    <o9707bc871d6428696dc7fdce2fc1966 xmlns="989a79f6-4f51-404c-912a-6c2bd13bf834">
      <Terms xmlns="http://schemas.microsoft.com/office/infopath/2007/PartnerControls"/>
    </o9707bc871d6428696dc7fdce2fc1966>
    <Arup_TeamSpaceWorkstreamInternal xmlns="989a79f6-4f51-404c-912a-6c2bd13bf834" xsi:nil="true"/>
    <nc695c5aeb184e52bf78fb52672e0b9d xmlns="989a79f6-4f51-404c-912a-6c2bd13bf834">
      <Terms xmlns="http://schemas.microsoft.com/office/infopath/2007/PartnerControls"/>
    </nc695c5aeb184e52bf78fb52672e0b9d>
    <TeamSpaceRevision xmlns="989a79f6-4f51-404c-912a-6c2bd13bf834" xsi:nil="true"/>
    <CO_Description xmlns="989a79f6-4f51-404c-912a-6c2bd13bf834" xsi:nil="true"/>
    <lcf76f155ced4ddcb4097134ff3c332f xmlns="57f0aada-2f9a-434e-855e-eb4e04c41aca">
      <Terms xmlns="http://schemas.microsoft.com/office/infopath/2007/PartnerControls"/>
    </lcf76f155ced4ddcb4097134ff3c332f>
    <Arup_TeamSpaceDocumentStatus xmlns="989a79f6-4f51-404c-912a-6c2bd13bf834" xsi:nil="true"/>
    <Arup_TeamSpaceProjectStage xmlns="989a79f6-4f51-404c-912a-6c2bd13bf834" xsi:nil="true"/>
    <TaxCatchAll xmlns="989a79f6-4f51-404c-912a-6c2bd13bf834" xsi:nil="true"/>
    <ja38ea1158ed452e9308a795972805b9 xmlns="989a79f6-4f51-404c-912a-6c2bd13bf834">
      <Terms xmlns="http://schemas.microsoft.com/office/infopath/2007/PartnerControls"/>
    </ja38ea1158ed452e9308a795972805b9>
  </documentManagement>
</p:properties>
</file>

<file path=customXml/item2.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4B12CC79E06FD4C92B3A2B63E43011F" ma:contentTypeVersion="24" ma:contentTypeDescription="" ma:contentTypeScope="" ma:versionID="91db38587982c557b7fb9ac2c9dd467a">
  <xsd:schema xmlns:xsd="http://www.w3.org/2001/XMLSchema" xmlns:xs="http://www.w3.org/2001/XMLSchema" xmlns:p="http://schemas.microsoft.com/office/2006/metadata/properties" xmlns:ns2="989a79f6-4f51-404c-912a-6c2bd13bf834" xmlns:ns3="57f0aada-2f9a-434e-855e-eb4e04c41aca" targetNamespace="http://schemas.microsoft.com/office/2006/metadata/properties" ma:root="true" ma:fieldsID="7597dfb1f7d78a6006811125d6ee35d6" ns2:_="" ns3:_="">
    <xsd:import namespace="989a79f6-4f51-404c-912a-6c2bd13bf834"/>
    <xsd:import namespace="57f0aada-2f9a-434e-855e-eb4e04c41aca"/>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2:Arup_TeamSpaceDocumentStatus" minOccurs="0"/>
                <xsd:element ref="ns2:Arup_TeamSpaceWorkstreamInternal" minOccurs="0"/>
                <xsd:element ref="ns2:Arup_TeamSpaceMustRead" minOccurs="0"/>
                <xsd:element ref="ns2:Arup_TeamSpaceDeliverable" minOccurs="0"/>
                <xsd:element ref="ns2:TeamSpaceRevision"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79f6-4f51-404c-912a-6c2bd13bf834" elementFormDefault="qualified">
    <xsd:import namespace="http://schemas.microsoft.com/office/2006/documentManagement/types"/>
    <xsd:import namespace="http://schemas.microsoft.com/office/infopath/2007/PartnerControls"/>
    <xsd:element name="CO_Description" ma:index="8" nillable="true" ma:displayName="Description" ma:internalName="CO_Description">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5d56f69c-3098-409b-97ad-73640f0059d5}" ma:internalName="TaxCatchAll" ma:showField="CatchAllData"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d56f69c-3098-409b-97ad-73640f0059d5}" ma:internalName="TaxCatchAllLabel" ma:readOnly="true" ma:showField="CatchAllDataLabel"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0aada-2f9a-434e-855e-eb4e04c41ac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38D412E3-2D3B-43DA-9E60-057108EB3C6D}">
  <ds:schemaRefs>
    <ds:schemaRef ds:uri="57f0aada-2f9a-434e-855e-eb4e04c41aca"/>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989a79f6-4f51-404c-912a-6c2bd13bf83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8050FAF-52DC-44C9-AC70-2DA437096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a79f6-4f51-404c-912a-6c2bd13bf834"/>
    <ds:schemaRef ds:uri="57f0aada-2f9a-434e-855e-eb4e04c4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B8E503-894A-4DED-B7CE-DDFE7629DB3E}">
  <ds:schemaRefs>
    <ds:schemaRef ds:uri="http://schemas.microsoft.com/sharepoint/v3/contenttype/forms"/>
  </ds:schemaRefs>
</ds:datastoreItem>
</file>

<file path=customXml/itemProps4.xml><?xml version="1.0" encoding="utf-8"?>
<ds:datastoreItem xmlns:ds="http://schemas.openxmlformats.org/officeDocument/2006/customXml" ds:itemID="{E59C169C-5B71-4139-B067-6BD7D31FA149}">
  <ds:schemaRefs/>
</ds:datastoreItem>
</file>

<file path=customXml/itemProps5.xml><?xml version="1.0" encoding="utf-8"?>
<ds:datastoreItem xmlns:ds="http://schemas.openxmlformats.org/officeDocument/2006/customXml" ds:itemID="{62CB8C1F-D40D-4C86-BB4B-0CF96D922D6C}">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Climate Impact Screening</vt:lpstr>
      <vt:lpstr>Impact Screening Summary</vt:lpstr>
      <vt:lpstr>Prioritisation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Lancaster</dc:creator>
  <cp:keywords/>
  <dc:description/>
  <cp:lastModifiedBy>Hanna Jordan</cp:lastModifiedBy>
  <cp:revision/>
  <dcterms:created xsi:type="dcterms:W3CDTF">2022-09-06T16:07:39Z</dcterms:created>
  <dcterms:modified xsi:type="dcterms:W3CDTF">2024-02-01T13:14:14Z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637919156008137584</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0x0101002392094CBAD04C3AB0B65532217FA45A010044B12CC79E06FD4C92B3A2B63E43011F</vt:lpwstr>
  </property>
  <property fmtid="{D5CDD505-2E9C-101B-9397-08002B2CF9AE}" pid="15" name="CO_Communities">
    <vt:lpwstr/>
  </property>
  <property fmtid="{D5CDD505-2E9C-101B-9397-08002B2CF9AE}" pid="16" name="Arup_Tags">
    <vt:lpwstr/>
  </property>
  <property fmtid="{D5CDD505-2E9C-101B-9397-08002B2CF9AE}" pid="17" name="CO_Topics">
    <vt:lpwstr/>
  </property>
  <property fmtid="{D5CDD505-2E9C-101B-9397-08002B2CF9AE}" pid="18" name="Arup_TypeOfContent">
    <vt:lpwstr/>
  </property>
  <property fmtid="{D5CDD505-2E9C-101B-9397-08002B2CF9AE}" pid="19" name="MediaServiceImageTags">
    <vt:lpwstr/>
  </property>
</Properties>
</file>