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rup-my.sharepoint.com/personal/hanna_jordan_arup_com/Documents/Desktop/TII Climate Adaptation/Feb publication/"/>
    </mc:Choice>
  </mc:AlternateContent>
  <xr:revisionPtr revIDLastSave="5" documentId="8_{80EB1106-15C5-4413-9F86-0FCCFE47E742}" xr6:coauthVersionLast="47" xr6:coauthVersionMax="47" xr10:uidLastSave="{C9224C69-BB45-47D6-9EB3-C0111249A2B3}"/>
  <bookViews>
    <workbookView xWindow="17775" yWindow="-18270" windowWidth="29040" windowHeight="17640" activeTab="4" xr2:uid="{00000000-000D-0000-FFFF-FFFF00000000}"/>
  </bookViews>
  <sheets>
    <sheet name="Start" sheetId="9" r:id="rId1"/>
    <sheet name="Climate Impact Screening" sheetId="23" r:id="rId2"/>
    <sheet name="Impact Screening Summary" sheetId="25" r:id="rId3"/>
    <sheet name="Prioritisation" sheetId="26" r:id="rId4"/>
    <sheet name="Ratings" sheetId="7" r:id="rId5"/>
  </sheets>
  <definedNames>
    <definedName name="Date" comment="{&quot;SkabelonDesign&quot;:{&quot;type&quot;:&quot;Text&quot;,&quot;binding&quot;:&quot;Doc.Prop.Date&quot;}}">#REF!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26" l="1"/>
  <c r="Y11" i="26"/>
  <c r="S11" i="26"/>
  <c r="U11" i="26"/>
  <c r="W11" i="26"/>
  <c r="E11" i="26"/>
  <c r="G11" i="26"/>
  <c r="I11" i="26"/>
  <c r="K11" i="26"/>
  <c r="M11" i="26"/>
  <c r="O11" i="26"/>
  <c r="Q11" i="26"/>
  <c r="C11" i="26"/>
  <c r="G7" i="25" l="1"/>
  <c r="C7" i="25"/>
  <c r="B14" i="26" s="1"/>
  <c r="C8" i="25"/>
  <c r="B15" i="26" s="1"/>
  <c r="C9" i="25"/>
  <c r="B16" i="26" s="1"/>
  <c r="C10" i="25"/>
  <c r="B17" i="26" s="1"/>
  <c r="C11" i="25"/>
  <c r="B18" i="26" s="1"/>
  <c r="C12" i="25"/>
  <c r="B19" i="26" s="1"/>
  <c r="C13" i="25"/>
  <c r="B20" i="26" s="1"/>
  <c r="C6" i="25"/>
  <c r="B13" i="26" s="1"/>
  <c r="Y7" i="23"/>
  <c r="Y8" i="23"/>
  <c r="G8" i="25" s="1"/>
  <c r="Y9" i="23"/>
  <c r="G9" i="25" s="1"/>
  <c r="Y10" i="23"/>
  <c r="G10" i="25" s="1"/>
  <c r="Y11" i="23"/>
  <c r="G11" i="25" s="1"/>
  <c r="Y12" i="23"/>
  <c r="G12" i="25" s="1"/>
  <c r="Y13" i="23"/>
  <c r="G13" i="25" s="1"/>
  <c r="Y6" i="23"/>
  <c r="G6" i="25" s="1"/>
  <c r="X16" i="23"/>
  <c r="X17" i="23" s="1"/>
  <c r="V16" i="23"/>
  <c r="V17" i="23" s="1"/>
  <c r="BN16" i="23"/>
  <c r="BN17" i="23" s="1"/>
  <c r="BL16" i="23"/>
  <c r="BL17" i="23" s="1"/>
  <c r="BO13" i="23"/>
  <c r="BO12" i="23"/>
  <c r="BO11" i="23"/>
  <c r="BO10" i="23"/>
  <c r="BO9" i="23"/>
  <c r="BO8" i="23"/>
  <c r="BO7" i="23"/>
  <c r="O7" i="25" s="1"/>
  <c r="BO6" i="23"/>
  <c r="BU6" i="23"/>
  <c r="BU7" i="23"/>
  <c r="BU8" i="23"/>
  <c r="BU9" i="23"/>
  <c r="BU10" i="23"/>
  <c r="BU11" i="23"/>
  <c r="O11" i="25" s="1"/>
  <c r="BU12" i="23"/>
  <c r="O12" i="25" s="1"/>
  <c r="BU13" i="23"/>
  <c r="Y16" i="23" l="1"/>
  <c r="Y17" i="23" s="1"/>
  <c r="O9" i="25"/>
  <c r="O13" i="25"/>
  <c r="O8" i="25"/>
  <c r="O10" i="25"/>
  <c r="BO16" i="23"/>
  <c r="BO17" i="23" s="1"/>
  <c r="A6" i="23"/>
  <c r="A7" i="23"/>
  <c r="B7" i="25" s="1"/>
  <c r="A14" i="26" s="1"/>
  <c r="A8" i="23"/>
  <c r="B8" i="25" s="1"/>
  <c r="A15" i="26" s="1"/>
  <c r="A9" i="23"/>
  <c r="B9" i="25" s="1"/>
  <c r="A16" i="26" s="1"/>
  <c r="A10" i="23"/>
  <c r="B10" i="25" s="1"/>
  <c r="A17" i="26" s="1"/>
  <c r="A11" i="23"/>
  <c r="B11" i="25" s="1"/>
  <c r="A18" i="26" s="1"/>
  <c r="A12" i="23"/>
  <c r="B12" i="25" s="1"/>
  <c r="A19" i="26" s="1"/>
  <c r="A13" i="23"/>
  <c r="B13" i="25" s="1"/>
  <c r="A20" i="26" s="1"/>
  <c r="G6" i="23"/>
  <c r="D6" i="25" s="1"/>
  <c r="BZ16" i="23"/>
  <c r="BZ17" i="23" s="1"/>
  <c r="BX16" i="23"/>
  <c r="BX17" i="23" s="1"/>
  <c r="BT16" i="23"/>
  <c r="BT17" i="23" s="1"/>
  <c r="BR16" i="23"/>
  <c r="BR17" i="23" s="1"/>
  <c r="BH16" i="23"/>
  <c r="BH17" i="23" s="1"/>
  <c r="BF16" i="23"/>
  <c r="BF17" i="23" s="1"/>
  <c r="BB16" i="23"/>
  <c r="BB17" i="23" s="1"/>
  <c r="AZ16" i="23"/>
  <c r="AZ17" i="23" s="1"/>
  <c r="AV16" i="23"/>
  <c r="AV17" i="23" s="1"/>
  <c r="AT16" i="23"/>
  <c r="AT17" i="23" s="1"/>
  <c r="AP16" i="23"/>
  <c r="AP17" i="23" s="1"/>
  <c r="AN16" i="23"/>
  <c r="AN17" i="23" s="1"/>
  <c r="AJ16" i="23"/>
  <c r="AJ17" i="23" s="1"/>
  <c r="AH16" i="23"/>
  <c r="AH17" i="23" s="1"/>
  <c r="AD16" i="23"/>
  <c r="AD17" i="23" s="1"/>
  <c r="AB16" i="23"/>
  <c r="AB17" i="23" s="1"/>
  <c r="R16" i="23"/>
  <c r="R17" i="23" s="1"/>
  <c r="P16" i="23"/>
  <c r="P17" i="23" s="1"/>
  <c r="L16" i="23"/>
  <c r="L17" i="23" s="1"/>
  <c r="J16" i="23"/>
  <c r="J17" i="23" s="1"/>
  <c r="F16" i="23"/>
  <c r="F17" i="23" s="1"/>
  <c r="D16" i="23"/>
  <c r="D17" i="23" s="1"/>
  <c r="CA13" i="23"/>
  <c r="P13" i="25" s="1"/>
  <c r="BI13" i="23"/>
  <c r="N13" i="25" s="1"/>
  <c r="BC13" i="23"/>
  <c r="L13" i="25" s="1"/>
  <c r="AW13" i="23"/>
  <c r="K13" i="25" s="1"/>
  <c r="AQ13" i="23"/>
  <c r="AK13" i="23"/>
  <c r="I13" i="25" s="1"/>
  <c r="AE13" i="23"/>
  <c r="H13" i="25" s="1"/>
  <c r="S13" i="23"/>
  <c r="F13" i="25" s="1"/>
  <c r="M13" i="23"/>
  <c r="E13" i="25" s="1"/>
  <c r="G13" i="23"/>
  <c r="D13" i="25" s="1"/>
  <c r="CA12" i="23"/>
  <c r="P12" i="25" s="1"/>
  <c r="BI12" i="23"/>
  <c r="M12" i="25" s="1"/>
  <c r="BC12" i="23"/>
  <c r="AW12" i="23"/>
  <c r="K12" i="25" s="1"/>
  <c r="AQ12" i="23"/>
  <c r="AK12" i="23"/>
  <c r="AE12" i="23"/>
  <c r="H12" i="25" s="1"/>
  <c r="S12" i="23"/>
  <c r="F12" i="25" s="1"/>
  <c r="M12" i="23"/>
  <c r="E12" i="25" s="1"/>
  <c r="G12" i="23"/>
  <c r="D12" i="25" s="1"/>
  <c r="CA11" i="23"/>
  <c r="P11" i="25" s="1"/>
  <c r="BI11" i="23"/>
  <c r="M11" i="25" s="1"/>
  <c r="BC11" i="23"/>
  <c r="AW11" i="23"/>
  <c r="AQ11" i="23"/>
  <c r="AK11" i="23"/>
  <c r="AE11" i="23"/>
  <c r="H11" i="25" s="1"/>
  <c r="S11" i="23"/>
  <c r="F11" i="25" s="1"/>
  <c r="M11" i="23"/>
  <c r="E11" i="25" s="1"/>
  <c r="G11" i="23"/>
  <c r="D11" i="25" s="1"/>
  <c r="CA10" i="23"/>
  <c r="P10" i="25" s="1"/>
  <c r="BI10" i="23"/>
  <c r="BC10" i="23"/>
  <c r="AW10" i="23"/>
  <c r="AQ10" i="23"/>
  <c r="J10" i="25" s="1"/>
  <c r="AK10" i="23"/>
  <c r="AE10" i="23"/>
  <c r="H10" i="25" s="1"/>
  <c r="S10" i="23"/>
  <c r="F10" i="25" s="1"/>
  <c r="M10" i="23"/>
  <c r="E10" i="25" s="1"/>
  <c r="G10" i="23"/>
  <c r="D10" i="25" s="1"/>
  <c r="CA9" i="23"/>
  <c r="P9" i="25" s="1"/>
  <c r="BI9" i="23"/>
  <c r="N9" i="25" s="1"/>
  <c r="BC9" i="23"/>
  <c r="AW9" i="23"/>
  <c r="K9" i="25" s="1"/>
  <c r="AQ9" i="23"/>
  <c r="AK9" i="23"/>
  <c r="AE9" i="23"/>
  <c r="H9" i="25" s="1"/>
  <c r="S9" i="23"/>
  <c r="F9" i="25" s="1"/>
  <c r="M9" i="23"/>
  <c r="E9" i="25" s="1"/>
  <c r="G9" i="23"/>
  <c r="D9" i="25" s="1"/>
  <c r="CA8" i="23"/>
  <c r="P8" i="25" s="1"/>
  <c r="BI8" i="23"/>
  <c r="M8" i="25" s="1"/>
  <c r="BC8" i="23"/>
  <c r="AW8" i="23"/>
  <c r="AQ8" i="23"/>
  <c r="J8" i="25" s="1"/>
  <c r="AK8" i="23"/>
  <c r="AE8" i="23"/>
  <c r="H8" i="25" s="1"/>
  <c r="S8" i="23"/>
  <c r="F8" i="25" s="1"/>
  <c r="M8" i="23"/>
  <c r="E8" i="25" s="1"/>
  <c r="G8" i="23"/>
  <c r="D8" i="25" s="1"/>
  <c r="CA7" i="23"/>
  <c r="P7" i="25" s="1"/>
  <c r="BI7" i="23"/>
  <c r="BC7" i="23"/>
  <c r="L7" i="25" s="1"/>
  <c r="AW7" i="23"/>
  <c r="AQ7" i="23"/>
  <c r="AK7" i="23"/>
  <c r="AE7" i="23"/>
  <c r="H7" i="25" s="1"/>
  <c r="S7" i="23"/>
  <c r="F7" i="25" s="1"/>
  <c r="M7" i="23"/>
  <c r="E7" i="25" s="1"/>
  <c r="G7" i="23"/>
  <c r="D7" i="25" s="1"/>
  <c r="CA6" i="23"/>
  <c r="O6" i="25"/>
  <c r="BI6" i="23"/>
  <c r="BC6" i="23"/>
  <c r="AW6" i="23"/>
  <c r="AQ6" i="23"/>
  <c r="J6" i="25" s="1"/>
  <c r="AK6" i="23"/>
  <c r="AE6" i="23"/>
  <c r="H6" i="25" s="1"/>
  <c r="S6" i="23"/>
  <c r="F6" i="25" s="1"/>
  <c r="M6" i="23"/>
  <c r="E6" i="25" s="1"/>
  <c r="J12" i="25" l="1"/>
  <c r="L8" i="25"/>
  <c r="J9" i="25"/>
  <c r="L12" i="25"/>
  <c r="J13" i="25"/>
  <c r="I10" i="25"/>
  <c r="K6" i="25"/>
  <c r="L9" i="25"/>
  <c r="M6" i="25"/>
  <c r="K7" i="25"/>
  <c r="I8" i="25"/>
  <c r="M10" i="25"/>
  <c r="K11" i="25"/>
  <c r="I12" i="25"/>
  <c r="N6" i="25"/>
  <c r="L6" i="25"/>
  <c r="L10" i="25"/>
  <c r="L11" i="25"/>
  <c r="N12" i="25"/>
  <c r="I7" i="25"/>
  <c r="I11" i="25"/>
  <c r="J11" i="25"/>
  <c r="M7" i="25"/>
  <c r="K8" i="25"/>
  <c r="I9" i="25"/>
  <c r="N11" i="25"/>
  <c r="M9" i="25"/>
  <c r="J7" i="25"/>
  <c r="N10" i="25"/>
  <c r="K10" i="25"/>
  <c r="M13" i="25"/>
  <c r="N7" i="25"/>
  <c r="N8" i="25"/>
  <c r="P6" i="25"/>
  <c r="I6" i="25"/>
  <c r="AK16" i="23"/>
  <c r="AK17" i="23" s="1"/>
  <c r="AE16" i="23"/>
  <c r="AE17" i="23" s="1"/>
  <c r="AW16" i="23"/>
  <c r="AW17" i="23" s="1"/>
  <c r="BC16" i="23"/>
  <c r="BC17" i="23" s="1"/>
  <c r="M16" i="23"/>
  <c r="M17" i="23" s="1"/>
  <c r="BU16" i="23"/>
  <c r="BU17" i="23" s="1"/>
  <c r="G16" i="23"/>
  <c r="G17" i="23" s="1"/>
  <c r="BI16" i="23"/>
  <c r="BI17" i="23" s="1"/>
  <c r="AQ16" i="23"/>
  <c r="AQ17" i="23" s="1"/>
  <c r="S16" i="23"/>
  <c r="S17" i="23" s="1"/>
  <c r="CA16" i="23"/>
  <c r="CA17" i="23" s="1"/>
  <c r="B6" i="25" l="1"/>
  <c r="A13" i="26" s="1"/>
</calcChain>
</file>

<file path=xl/sharedStrings.xml><?xml version="1.0" encoding="utf-8"?>
<sst xmlns="http://schemas.openxmlformats.org/spreadsheetml/2006/main" count="555" uniqueCount="149">
  <si>
    <t>Climate Impact Screening Assessment Tool</t>
  </si>
  <si>
    <t>Division:</t>
  </si>
  <si>
    <t>Buildings</t>
  </si>
  <si>
    <r>
      <rPr>
        <b/>
        <sz val="11"/>
        <color rgb="FF152B58"/>
        <rFont val="Arial"/>
        <family val="2"/>
      </rPr>
      <t>Background</t>
    </r>
    <r>
      <rPr>
        <sz val="11"/>
        <color rgb="FF152B58"/>
        <rFont val="Arial"/>
        <family val="2"/>
      </rPr>
      <t xml:space="preserve">
Transport Infrastructure Ireland (TII) has recently updated its Climate Adaptation Strategy, which aims to improve the resilience of TII's networks to the impacts of climate change. This is TII's second Climate Adaptation Strategy, and responds to Ireland's 2021 Climate Action Plan. The Strategy will also inform the Department of Transport's Sectoral Adaptation Plan.</t>
    </r>
  </si>
  <si>
    <r>
      <rPr>
        <b/>
        <sz val="11"/>
        <color rgb="FF152B58"/>
        <rFont val="Arial"/>
        <family val="2"/>
      </rPr>
      <t xml:space="preserve">The Climate Impact Screening Assessment Tool </t>
    </r>
    <r>
      <rPr>
        <sz val="11"/>
        <color rgb="FF152B58"/>
        <rFont val="Arial"/>
        <family val="2"/>
      </rPr>
      <t xml:space="preserve">
This 'Climate Impact Screening' assessment tool represents Stage 2 of TII's climate adaptation approach, and aligns with the approach set out in PE-ENV-01104. This Climate Impact Screening Assessment Tool supports the assessment of vulnerability for TII's assets to a range of climate hazards. This tool should be used by informed practitioners who understand both the climate data, and the impact of climate change on TII’s assets.
The following should be noted when using this tool: 
 • PE-ENV-01104 has been developed for new projects, as opposed to a portfolio of existing assets.  The principle of PE-ENV-01104 has been        followed here, but the different application should be recognised. 
 • This screening tool has is not a spatial risk assessment. Geographic factors that may exacerbate or decrease exposure, for example elevation, or proximity to coast, are not considered. For the purposes of this assessment, impact screening will be undertaken at a national scale (except for Light Rail network which principally is in the Dublin vicinity).
 • Similarly, this screening tool does not consider individual assets.  Factors that may exacerbate or decrease asset sensitivity, for example asset health, or specific design features, are not considered. Asset sensitivity assessment should consider whether there is any historical evidence of asset failures, and use engineering judgement.</t>
    </r>
  </si>
  <si>
    <r>
      <rPr>
        <b/>
        <sz val="11"/>
        <color rgb="FF152B58"/>
        <rFont val="Arial"/>
        <family val="2"/>
      </rPr>
      <t xml:space="preserve">TII's approach to climate adaptation
</t>
    </r>
    <r>
      <rPr>
        <sz val="11"/>
        <color rgb="FF152B58"/>
        <rFont val="Arial"/>
        <family val="2"/>
      </rPr>
      <t>The Climate Adaptation Strategy sets out a six-stage approach for embedding climate adaptation across TII. This approach is shown in Figure 1 (see below) and aligns with the Department of Transport guidelines. Stages 2, 3 and 4 incorporate the climate risk assessment methodology developed by the European Commission's 'Technical guidance on the climate proofing of infrastructure in the period 2021-2027' and recently integrated into PE-ENV-01104 'Climate guidance for National Roads, Light Rail and Rural Cycleways (offline and Greenways) - Overarching technical document'.</t>
    </r>
  </si>
  <si>
    <r>
      <rPr>
        <sz val="11"/>
        <color rgb="FF152B58"/>
        <rFont val="Arial"/>
        <family val="2"/>
      </rPr>
      <t xml:space="preserve">
</t>
    </r>
    <r>
      <rPr>
        <b/>
        <sz val="11"/>
        <color rgb="FF152B58"/>
        <rFont val="Arial"/>
        <family val="2"/>
      </rPr>
      <t xml:space="preserve">Methodological approach to undertaking the Climate Impact Screening Assessment
</t>
    </r>
    <r>
      <rPr>
        <sz val="11"/>
        <color rgb="FF152B58"/>
        <rFont val="Arial"/>
        <family val="2"/>
      </rPr>
      <t xml:space="preserve">The Climate Impact Screening Assessment has 5 key steps, which are outlined in </t>
    </r>
    <r>
      <rPr>
        <b/>
        <sz val="11"/>
        <color rgb="FF152B58"/>
        <rFont val="Arial"/>
        <family val="2"/>
      </rPr>
      <t>Figure 2</t>
    </r>
    <r>
      <rPr>
        <sz val="11"/>
        <color rgb="FF152B58"/>
        <rFont val="Arial"/>
        <family val="2"/>
      </rPr>
      <t xml:space="preserve"> below.
The assessment is carried out in the 'Climate Impact Screening' tab. The 'Impact Screening Summary' tab provides a summary of the recorded vulnerabilities by hazard and asset type which should be used to inform the 'Prioritisation' (Stage 3) of TII's approach to climate adaptation (Figure 1).
</t>
    </r>
  </si>
  <si>
    <r>
      <t xml:space="preserve">Next steps
</t>
    </r>
    <r>
      <rPr>
        <sz val="11"/>
        <color rgb="FF152B58"/>
        <rFont val="Arial"/>
        <family val="2"/>
      </rPr>
      <t>The results of this screening assessment will help TII to prioritise which assets and climate hazards are taken forward to the Priority Impact Assessment stage (Stage 4 in Figure 1), which represents the 'Detailed climate change risk assessment' set out in PE-ENV-01104. 
Where the screening assessment shows a low or insignificant climate vulnerability, TII and the climate practitioner should make a judgement as to whether there could be geographic or asset specific factors that could increase either exposure or sensitivity. If so, it may be decided that a detailed risk assessment should be undertaken. The decision to take the approach forward to a detailed risk asessment will depend on the justified assessment of TII and the climate practitioner. Ultimately, the results from the Priority Impact Assessment and the detailed risk assessment will be used to support the development of TII's Climate Adaptation Plan(s). These plans will identify appropriate adaptation actions and measures that aim to reduce climate risks to acceptable levels.</t>
    </r>
  </si>
  <si>
    <t>Figure 1. TII's approach to climate adaptation (from TII Climate Adaptation Strategy, 2022)</t>
  </si>
  <si>
    <r>
      <rPr>
        <b/>
        <sz val="11"/>
        <color rgb="FF152B58"/>
        <rFont val="Arial"/>
        <family val="2"/>
      </rPr>
      <t>Disclaimer on climate data</t>
    </r>
    <r>
      <rPr>
        <sz val="11"/>
        <color rgb="FF152B58"/>
        <rFont val="Arial"/>
        <family val="2"/>
      </rPr>
      <t xml:space="preserve">
</t>
    </r>
    <r>
      <rPr>
        <i/>
        <sz val="11"/>
        <color rgb="FF152B58"/>
        <rFont val="Arial"/>
        <family val="2"/>
      </rPr>
      <t>In preparing this screening template we have used climate model outputs obtained from external sources including Met Eireann and Climate Ireland. Such models can help consider possible future climate scenarios or outcomes, but no model that attempts to project the future can do so with certainty. Actual events may not occur as projected, and the differences may be material. As such, this assessment does not make any representation or warranty, express or implied, regarding the accuracy or completeness of any such forward-looking advice, or any models, projections, forecasts, opinions or estimates.
Any advice, including forward-looking advice, is time-sensitive at the time of writing. Climate models are constantly updated and there may be material differences between climate models used at the time of writing and climate models generated later.</t>
    </r>
  </si>
  <si>
    <t>Figure 2. Workflow for Climate Impact Screening Assessment Tool.</t>
  </si>
  <si>
    <t>Division</t>
  </si>
  <si>
    <t>Asset categories</t>
  </si>
  <si>
    <t>Description</t>
  </si>
  <si>
    <t>Climate Variable</t>
  </si>
  <si>
    <t>Flooding (coastal) - including sea level rise and storm surge</t>
  </si>
  <si>
    <t>Flooding (fluvial)</t>
  </si>
  <si>
    <t>Flooding (pluvial)</t>
  </si>
  <si>
    <t>Flooding - groundwater (driven by low intensity, prolonged rainfall)</t>
  </si>
  <si>
    <t>Extreme heat</t>
  </si>
  <si>
    <t>Extreme cold (including freeze-thaw)</t>
  </si>
  <si>
    <t>Wildfire</t>
  </si>
  <si>
    <t>Drought</t>
  </si>
  <si>
    <t>Extreme wind</t>
  </si>
  <si>
    <t>Lightning</t>
  </si>
  <si>
    <t>Hail</t>
  </si>
  <si>
    <t>Engineered slope failure</t>
  </si>
  <si>
    <t>Fog</t>
  </si>
  <si>
    <t>Whole Country</t>
  </si>
  <si>
    <t xml:space="preserve">Whole Country </t>
  </si>
  <si>
    <t xml:space="preserve">Sensitivity </t>
  </si>
  <si>
    <t>Exposure - Baseline (1-3)</t>
  </si>
  <si>
    <t>Exposure - Future Climate Change (1-3)</t>
  </si>
  <si>
    <t>Vulnerability (1-3)</t>
  </si>
  <si>
    <t xml:space="preserve"> Justification (detail on relationship between asset and hazard; thresholds and indicators)</t>
  </si>
  <si>
    <t>Confidence in assigning vulnerability score (L/M/H)</t>
  </si>
  <si>
    <t>Drainage</t>
  </si>
  <si>
    <t>TII's offices are located within Dublin's Parkgate Business Centre, which is ~100m from the River Liffey, within the tidal limit. 
The office building is located along a section of the River Liffey which is walled along the embankment. Flooding has occurred on roads along section of River Liffey that do not have walls. Basement of hospital within close proximity to office building have flooded in past.
Water tanks and main switchboards/ ICT equipment situated in basement of one of buildings - major issue if all data lost from flooding in basement. If basement flooded, these assets become unusable and building becomes unusable. Server rooms (phoenix building) located on first floor which if impacted by flooding will make building unusable. 
Flood maps (at medium probability 1in100yr) show that the site may be susceptible to this hazard (coastal flooding). It is important to note that this assessment has not understood the level of flood protection that is currently provided. Ultimately, there is perhaps medium-low confidence in the vulnerability being assigned as a result.
Source: https://www.floodinfo.ie/map/floodmaps/</t>
  </si>
  <si>
    <t>M/L</t>
  </si>
  <si>
    <t xml:space="preserve">TII's offices are located within Dublin's Parkgate Business Centre, which is ~100m from the River Liffey, within the tidal limit. 
The office building is located along a section of the River Liffey which is walled along the embankment. Flooding has occurred on roads along section of River Liffey that do not have walls. Basement of hospital within close proximity to office building have flooded in past.
Water tanks and main switchboards/ ICT equipment situated in basement of one of buildings - major issue if all data lost from flooding in basement. If basement flooded, these assets become unusable and building becomes unusable. Server rooms (phoenix building) located on first floor which if impacted by flooding will make building unusable. 
According to floodinfo.ie - TII offices are located close to land areas that are considered to have medium to high probability of fluvial flooding, based on present day flood modelling scenarios, generated using methodologies based on historic flood data without considering climate change impacts. 
It is important to note that this assessment has not understood the level of flood protection that is currently provided. Ultimately, there is perhaps medium-low confidence in the vulnerability being assigned as a result.
Source: https://www.floodinfo.ie/map/floodmaps/ </t>
  </si>
  <si>
    <t>TII's offices are positioned just above ground level, suggesting minimal impact from pluvial flooding, unless drainage systems become overwhelmed or leaks occur to building levels below ground. Seepage in basement of building has been recorded.
Potential for leakage inside buildings due to insufficient drainage/ downpipe capacity. Pluvial flooding potential as a result of a combination of spring tides, high winds and flooding.
Water tanks and main switchboards/ ICT equipment situated in basement of one of buildings - major issue if all data lost from flooding in basement. If basement flooded, these assets become unusable and building becomes unusable. Server rooms (phoenix building) located on first floor which if impacted by flooding will make building unusable. 
It is important to note that this assessment has not understood the level of flood protection that is currently provided. Ultimately, there is perhaps medium-low confidence in the vulnerability being assigned as a result.</t>
  </si>
  <si>
    <t>Groundwater changes driven by sea level rise and coastal flooding can cause premature failure of pavements. Source: https://journals.sagepub.com/doi/10.1177/0361198118757441
Groundwater table rising could lead to overload on local storm drainage for buildings. This could result in an inundation of water making building/depot unusable. Assets are therefore vulnerable to groundwater flooding.
It is important to note that this assessment has not understood the level of flood protection that is currently provided. Ultimately, there is perhaps medium-low confidence in the vulnerability being assigned as a result.</t>
  </si>
  <si>
    <t>Hot temperatures can cause drainage infrastructure to expand which could affect pipes and drainage system. Hot temperatures can also cause soil subsidence due to reduced soil moisture levels which can damage drainage infrastructure.</t>
  </si>
  <si>
    <t>H</t>
  </si>
  <si>
    <t xml:space="preserve">Freezing temperatures could cause blockages to drainage system, and result in water expansion that could impact drainage condition. </t>
  </si>
  <si>
    <t>Potential negligible impact as system is underground. Due to the location of the TII offices, it is unlikely that they would be subject to wildfire.</t>
  </si>
  <si>
    <t>L</t>
  </si>
  <si>
    <t>Lack of rain could lead to build up of sediment in drains due to lack of water washing out the system. Ground movement could be induced by soils drying out leading to drainage pipe failure.</t>
  </si>
  <si>
    <t>Minimal impact to underground drainage from winds.</t>
  </si>
  <si>
    <t>M</t>
  </si>
  <si>
    <t xml:space="preserve">No damage likely to drainage. </t>
  </si>
  <si>
    <t>Hail can potentially block drainage systems temporarily, reducing their performance if a severe rainfall event occurred soon after.</t>
  </si>
  <si>
    <t xml:space="preserve">TII's offices are located within Dublin's Parkgate Business Centre, which is ~100m from the River Liffey. The office location is on a low relief area, forming part of the floodplain/catchment of the R Liffey, and therefore we don't perceive an exposure to engineered slope failure.
According to the 'landslide susceptibility map' - the offices are located on an area with low probability of the occurrence of landslides. - https://dcenr.maps.arcgis.com/apps/webappviewer/index.html?id=b68cf1e4a9044a5981f950e9b9c5625c </t>
  </si>
  <si>
    <t xml:space="preserve">No physical impact from fog on TII's buildings assets - Office buildings. Potential risk to staff safety accessing the offices and use of the car parks.
According to Met Eireann's 30-year average weather data, the average number of days with fog recorded at Dublin Airport weather station appears to decrease from 50.5 days annually (1961-1990), to 46.5 days annually (1971-2000), to 41.5 days annually (1981-2010). This suggests that the occurrence of fog in Dublin is decreasing. - https://www.met.ie/climate/30-year-averages </t>
  </si>
  <si>
    <t>Heating, Ventilation &amp; Air Conditioning (Hvac)</t>
  </si>
  <si>
    <t>Hot temperatures could result in overload of ventilation system, increasing energy usage and risking power disruptions. Extreme heat could lead to increased energy demand for A/C.</t>
  </si>
  <si>
    <t>Increased use of heating to regulate building temperature. Overloading of heating system during extreme cold.</t>
  </si>
  <si>
    <t>System could be destroyed if building destroyed by fire. Due to the location of the TII offices, it is unlikely that they would be subject to wildfire.</t>
  </si>
  <si>
    <t>Drought will typically be associated with periods of dry, hot weather. Therefore, hot temperatures could result in overload of ventilation system, increasing energy usage and risking power disruptions. Extreme heat could lead to increased energy demand for A/C.</t>
  </si>
  <si>
    <t>Minimal impact to Hvac system within buildings.</t>
  </si>
  <si>
    <t>Minimal impact to Hvac system.</t>
  </si>
  <si>
    <t>UPS (uninterruptable power supply)</t>
  </si>
  <si>
    <t>Minimal impact to back-up systems.</t>
  </si>
  <si>
    <t>Minimal impact to back-up power system.</t>
  </si>
  <si>
    <t>Minimal impact to back-up systems in building or basement.</t>
  </si>
  <si>
    <t>Minimal impact to UPS.</t>
  </si>
  <si>
    <t>Minimal impact to power system.</t>
  </si>
  <si>
    <t xml:space="preserve">Structures and façade </t>
  </si>
  <si>
    <t>e.g. roof</t>
  </si>
  <si>
    <t>Overheating of buildings. Extreme heat can lead to solar glare with glass facades, impacting users of building. External louvres located on third floor of building to assist with solar glare. However the louvres are currently not fit for purpose as occupants of building are finding the temperature of building quite warm. Chillers on roof used for hot temperatures to cool building.</t>
  </si>
  <si>
    <t>Minimal impact to structure of building. Potential expansion of ice could damage façade of building.</t>
  </si>
  <si>
    <t>Fire could destroy structure of building. Due to the location of the TII offices, it is unlikely that they would be subject to wildfire.</t>
  </si>
  <si>
    <t>Potential to affect materials if designed to be used to certain 'dampness', may cause shorter lifespan of materials in structures/ facades.</t>
  </si>
  <si>
    <t>Potential damage to roof from extreme wind, and to façade and windows from debris.</t>
  </si>
  <si>
    <t>Potential structural damage from lightning.</t>
  </si>
  <si>
    <t xml:space="preserve">Hail could damage structure/ roof/ façade. </t>
  </si>
  <si>
    <t>Utilities</t>
  </si>
  <si>
    <t>water,energy,telecomms</t>
  </si>
  <si>
    <t>Hot temperatures could result in disruptions to usage of utilities.</t>
  </si>
  <si>
    <t>Cold temperatures could result in burst pipes and disrupt water supply/ usage.</t>
  </si>
  <si>
    <t>Utilities could be destroyed by fire. Due to the location of the TII offices, it is unlikely that they would be subject to wildfire.</t>
  </si>
  <si>
    <t>Water supply could be affected from drought - reduced supply.</t>
  </si>
  <si>
    <t>Unlikely damage to utilities.</t>
  </si>
  <si>
    <t>Potential disruption to utilities.</t>
  </si>
  <si>
    <t>Minimal impact to utilities.</t>
  </si>
  <si>
    <t>Server rooms</t>
  </si>
  <si>
    <t>Server rooms require significant energy to cool down servers, hot temperatures could potentially overheat systems and cause disruptions to operation. There is an aspiration to move towards cloud based (and off site) storage.</t>
  </si>
  <si>
    <t>Minimal impact to data centres.</t>
  </si>
  <si>
    <t>Server rooms and associated data could be destroyed by fire. Due to the location of the TII offices, it is unlikely that they would be subject to wildfire.</t>
  </si>
  <si>
    <t>Drought will typically be associated with periods of dry, hot weather. Server rooms require significant energy to cool down servers, hot temperatures could potentially overheat systems and cause disruptions to operation. There is an aspiration to move towards cloud based (and off site) storage.</t>
  </si>
  <si>
    <t>Unlikely damage to server rooms.</t>
  </si>
  <si>
    <t>Minimal impact to server rooms.</t>
  </si>
  <si>
    <t>Office car park</t>
  </si>
  <si>
    <t>High temperatures could result in ground subsidence due to reduced soil moisture causing settlement and cracking of the pavement. Additionally, high temperatures could cause melting of bituminous material (if temperature above that designed for) damaging road surface.</t>
  </si>
  <si>
    <t>Freezing could impact accessibility to car parks and limit use of active travel options. Could impact pavement deterioration through freeze-thaw impacts.</t>
  </si>
  <si>
    <t>Fire could cause cracking to road surface. Due to the location of the TII offices, it is unlikely that they would be subject to wildfire.</t>
  </si>
  <si>
    <t>Minimal impact to car park except potential disruption to drainage from lack of rain which could  lead to build up of sediment in drains due to lack of water washing out the system. Also ground subsidence as a result of reduced soil moisture could impact the car park surface through settlement and cracking.</t>
  </si>
  <si>
    <t>Unlikely damage to car parks. Potential disruptions to accessibility, user safety.</t>
  </si>
  <si>
    <t>Minimal impact to car park.</t>
  </si>
  <si>
    <t xml:space="preserve">Hail could potentially cover car park surface and lead to a trip/car skidding hazard, making the surface of the car park hazardous. </t>
  </si>
  <si>
    <t>ICT equipment</t>
  </si>
  <si>
    <t>Vulnerable to overheating if office building is hot. However, this is mitigated by cooling methods in building - air conditioning and chillers on roof.</t>
  </si>
  <si>
    <t>Minimal impact to ICT equipment as it produces a lot of heat.</t>
  </si>
  <si>
    <t>System would be destroyed if exposed to fire. Due to the location of the TII offices, it is unlikely that they would be subject to wildfire.</t>
  </si>
  <si>
    <t>Drought will typically be associated with periods of dry, hot weather. Therefore, ICT equipment is vulnerable to overheating if office building is hot. However, this is mitigated by cooling methods in building - air conditioning and chillers on roof.</t>
  </si>
  <si>
    <t>Unlikely damage to ICT equipment.</t>
  </si>
  <si>
    <t>Potential disruption to ICT equipment.</t>
  </si>
  <si>
    <t>Minimal impact to ICT equipment.</t>
  </si>
  <si>
    <t>Sensitivity</t>
  </si>
  <si>
    <t>Exposure</t>
  </si>
  <si>
    <t>Vulnerability</t>
  </si>
  <si>
    <t>Highest score</t>
  </si>
  <si>
    <t>Highest rating</t>
  </si>
  <si>
    <t>Flooding (fluvial / river)</t>
  </si>
  <si>
    <t>Flooding -groundwater (driven by low intensity, prolonged rainfall)</t>
  </si>
  <si>
    <t xml:space="preserve">Vulnerability </t>
  </si>
  <si>
    <t>Prioritisation</t>
  </si>
  <si>
    <t>Key</t>
  </si>
  <si>
    <t>Low priority, under watching brief</t>
  </si>
  <si>
    <t>UWB</t>
  </si>
  <si>
    <t>Medium priority, under watching brief</t>
  </si>
  <si>
    <t>Medium priority, being taking forward</t>
  </si>
  <si>
    <t>MP</t>
  </si>
  <si>
    <t>High priority, being taken forward</t>
  </si>
  <si>
    <t>HP</t>
  </si>
  <si>
    <t>Climate variable</t>
  </si>
  <si>
    <t>Justification</t>
  </si>
  <si>
    <t xml:space="preserve">Although the consequence of failure would be quite high given it would cause disruptions to the use of the building, the chance the vulnerability is realised is relatively low, and therefore has been screened out. </t>
  </si>
  <si>
    <t>Overall, wildfire hazard is under a watching brief. The potential for wildfire in this urban setting is relatively low, but generally recommend a separate study to better understand wildfire hazard.</t>
  </si>
  <si>
    <t>Drought can be associated with dry, hot periods. Assets are under watching brief but will be further assessed under extreme heat climate hazard which has similar consequences.</t>
  </si>
  <si>
    <t>Under watching brief as it isn't currently clear how lightning frequencies will change under current climate projections.</t>
  </si>
  <si>
    <t xml:space="preserve">Under watching brief as it isn't currently clear how hail frequencies will change under current climate projections. </t>
  </si>
  <si>
    <t>The location of Parkgate street and the relatively low level of topography of the site means that it is unlikely to be affected by either natural landslides or engineered slope failure. As a result, this climate hazard has been screened out.</t>
  </si>
  <si>
    <t xml:space="preserve">Fog not likely to result in physical impact to buildings and so has been screened out. </t>
  </si>
  <si>
    <t>Decision to screen in assets for more detailed risk assessment to better understand the spatial risk.</t>
  </si>
  <si>
    <t>Decision to screen-in asset as impact to asset could affect use of building and occupants.</t>
  </si>
  <si>
    <t xml:space="preserve">Although the consequence of failure would be quite high given it provides redundancy to power failure, the chance the vulnerability is realised is relatively low, and therefore has been screened out. </t>
  </si>
  <si>
    <t>Decision to screen-in assets as potential damage to facades likely during extreme wind.</t>
  </si>
  <si>
    <t>Decision to screen-in assets as disruptions could affect use of building.</t>
  </si>
  <si>
    <t>Asset would have lower consequence than other assets.</t>
  </si>
  <si>
    <t>Decision to screen-in assets as impacts from extreme wind could affect accessibility and user safety.</t>
  </si>
  <si>
    <t>Sensitivity and Exposure Ratings</t>
  </si>
  <si>
    <t>Rating</t>
  </si>
  <si>
    <t>Score</t>
  </si>
  <si>
    <t>High</t>
  </si>
  <si>
    <t>Medium</t>
  </si>
  <si>
    <t>Low</t>
  </si>
  <si>
    <t>Vulnerability Ratings</t>
  </si>
  <si>
    <t>Confidence Ratings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</si>
</sst>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name val="Calibri"/>
      <family val="1"/>
      <scheme val="minor"/>
    </font>
    <font>
      <sz val="10"/>
      <name val="Arial"/>
      <family val="2"/>
    </font>
    <font>
      <b/>
      <sz val="11"/>
      <color rgb="FF152B58"/>
      <name val="Arial"/>
      <family val="2"/>
    </font>
    <font>
      <sz val="11"/>
      <color rgb="FF152B58"/>
      <name val="Arial"/>
      <family val="2"/>
    </font>
    <font>
      <i/>
      <sz val="9"/>
      <color theme="1"/>
      <name val="Arial"/>
      <family val="2"/>
    </font>
    <font>
      <b/>
      <sz val="22"/>
      <color rgb="FF152B58"/>
      <name val="Arial"/>
      <family val="2"/>
    </font>
    <font>
      <sz val="18"/>
      <color rgb="FF152B58"/>
      <name val="Arial"/>
      <family val="2"/>
    </font>
    <font>
      <i/>
      <sz val="11"/>
      <color rgb="FF152B58"/>
      <name val="Arial"/>
      <family val="2"/>
    </font>
    <font>
      <sz val="11"/>
      <name val="Arial"/>
      <family val="2"/>
    </font>
    <font>
      <b/>
      <sz val="11"/>
      <color theme="6" tint="-0.499984740745262"/>
      <name val="Arial"/>
      <family val="2"/>
    </font>
    <font>
      <sz val="11"/>
      <color theme="6" tint="-0.499984740745262"/>
      <name val="Arial"/>
      <family val="2"/>
    </font>
    <font>
      <b/>
      <sz val="26"/>
      <color rgb="FF152B58"/>
      <name val="Arial"/>
      <family val="2"/>
    </font>
    <font>
      <b/>
      <sz val="11"/>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rgb="FFFF9966"/>
        <bgColor indexed="64"/>
      </patternFill>
    </fill>
    <fill>
      <patternFill patternType="solid">
        <fgColor theme="9" tint="0.59999389629810485"/>
        <bgColor indexed="64"/>
      </patternFill>
    </fill>
    <fill>
      <patternFill patternType="solid">
        <fgColor rgb="FF68CEF2"/>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66"/>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188">
    <xf numFmtId="0" fontId="0" fillId="0" borderId="0" xfId="0"/>
    <xf numFmtId="0" fontId="4" fillId="0" borderId="0" xfId="0" applyFont="1"/>
    <xf numFmtId="0" fontId="4" fillId="3" borderId="16" xfId="0" applyFont="1" applyFill="1" applyBorder="1"/>
    <xf numFmtId="0" fontId="3" fillId="0" borderId="0" xfId="0" applyFont="1"/>
    <xf numFmtId="0" fontId="4" fillId="0" borderId="14" xfId="0" applyFont="1" applyBorder="1"/>
    <xf numFmtId="0" fontId="4" fillId="0" borderId="15" xfId="0" applyFont="1" applyBorder="1"/>
    <xf numFmtId="0" fontId="4" fillId="2" borderId="16" xfId="0" applyFont="1" applyFill="1" applyBorder="1"/>
    <xf numFmtId="0" fontId="4" fillId="4" borderId="18" xfId="0" applyFont="1" applyFill="1" applyBorder="1"/>
    <xf numFmtId="0" fontId="4" fillId="0" borderId="21" xfId="0" applyFont="1" applyBorder="1"/>
    <xf numFmtId="0" fontId="4" fillId="2" borderId="17" xfId="0" applyFont="1" applyFill="1" applyBorder="1"/>
    <xf numFmtId="0" fontId="4" fillId="3" borderId="17" xfId="0" applyFont="1" applyFill="1" applyBorder="1"/>
    <xf numFmtId="0" fontId="4" fillId="0" borderId="20" xfId="0" applyFont="1" applyBorder="1"/>
    <xf numFmtId="0" fontId="4" fillId="4" borderId="19" xfId="0" applyFont="1" applyFill="1" applyBorder="1"/>
    <xf numFmtId="0" fontId="5" fillId="0" borderId="0" xfId="0" applyFont="1" applyAlignment="1">
      <alignment vertical="center"/>
    </xf>
    <xf numFmtId="0" fontId="4" fillId="6" borderId="0" xfId="0" applyFont="1" applyFill="1"/>
    <xf numFmtId="0" fontId="7" fillId="6" borderId="0" xfId="0" applyFont="1" applyFill="1"/>
    <xf numFmtId="0" fontId="4" fillId="5" borderId="1" xfId="0" applyFont="1" applyFill="1" applyBorder="1"/>
    <xf numFmtId="0" fontId="3" fillId="6" borderId="0" xfId="0" applyFont="1" applyFill="1"/>
    <xf numFmtId="0" fontId="4" fillId="6" borderId="0" xfId="0" applyFont="1" applyFill="1" applyAlignment="1">
      <alignment wrapText="1"/>
    </xf>
    <xf numFmtId="0" fontId="3" fillId="6" borderId="0" xfId="0" applyFont="1" applyFill="1" applyAlignment="1">
      <alignment wrapText="1"/>
    </xf>
    <xf numFmtId="0" fontId="6" fillId="6" borderId="0" xfId="0" applyFont="1" applyFill="1" applyAlignment="1">
      <alignment horizontal="left"/>
    </xf>
    <xf numFmtId="0" fontId="6" fillId="6" borderId="0" xfId="0" applyFont="1" applyFill="1"/>
    <xf numFmtId="0" fontId="4" fillId="0" borderId="16" xfId="0" applyFont="1" applyBorder="1"/>
    <xf numFmtId="0" fontId="4" fillId="0" borderId="18" xfId="0" applyFont="1" applyBorder="1"/>
    <xf numFmtId="0" fontId="4" fillId="4" borderId="17" xfId="0" applyFont="1" applyFill="1" applyBorder="1"/>
    <xf numFmtId="0" fontId="4" fillId="2" borderId="19" xfId="0" applyFont="1" applyFill="1" applyBorder="1"/>
    <xf numFmtId="0" fontId="0" fillId="0" borderId="1" xfId="0" applyBorder="1"/>
    <xf numFmtId="0" fontId="5" fillId="7" borderId="0" xfId="0" applyFont="1" applyFill="1" applyAlignment="1">
      <alignment vertical="center"/>
    </xf>
    <xf numFmtId="0" fontId="0" fillId="0" borderId="6" xfId="0" applyBorder="1"/>
    <xf numFmtId="0" fontId="4" fillId="6" borderId="0" xfId="0" applyFont="1" applyFill="1" applyAlignment="1">
      <alignment horizontal="left" wrapText="1"/>
    </xf>
    <xf numFmtId="0" fontId="3" fillId="6" borderId="0" xfId="0" applyFont="1" applyFill="1" applyAlignment="1">
      <alignment horizontal="left" wrapText="1"/>
    </xf>
    <xf numFmtId="0" fontId="4" fillId="6" borderId="14" xfId="0" applyFont="1" applyFill="1" applyBorder="1" applyAlignment="1">
      <alignment horizontal="left" wrapText="1"/>
    </xf>
    <xf numFmtId="0" fontId="4" fillId="6" borderId="21" xfId="0" applyFont="1" applyFill="1" applyBorder="1" applyAlignment="1">
      <alignment horizontal="left" wrapText="1"/>
    </xf>
    <xf numFmtId="0" fontId="4" fillId="6" borderId="21" xfId="0" applyFont="1" applyFill="1" applyBorder="1"/>
    <xf numFmtId="0" fontId="4" fillId="6" borderId="16" xfId="0" applyFont="1" applyFill="1" applyBorder="1"/>
    <xf numFmtId="0" fontId="4" fillId="6" borderId="17" xfId="0" applyFont="1" applyFill="1" applyBorder="1"/>
    <xf numFmtId="0" fontId="3" fillId="6" borderId="16" xfId="0" applyFont="1" applyFill="1" applyBorder="1"/>
    <xf numFmtId="0" fontId="4" fillId="0" borderId="0" xfId="0" applyFont="1" applyAlignment="1">
      <alignment wrapText="1"/>
    </xf>
    <xf numFmtId="0" fontId="4" fillId="6" borderId="17" xfId="0" applyFont="1" applyFill="1" applyBorder="1" applyAlignment="1">
      <alignment wrapText="1"/>
    </xf>
    <xf numFmtId="0" fontId="4" fillId="6" borderId="0" xfId="0" applyFont="1" applyFill="1" applyAlignment="1">
      <alignment horizontal="left" vertical="top" wrapText="1"/>
    </xf>
    <xf numFmtId="0" fontId="4" fillId="6" borderId="16" xfId="0" applyFont="1" applyFill="1" applyBorder="1" applyAlignment="1">
      <alignment wrapText="1"/>
    </xf>
    <xf numFmtId="0" fontId="4" fillId="6" borderId="15" xfId="0" applyFont="1" applyFill="1" applyBorder="1" applyAlignment="1">
      <alignment horizontal="left" wrapText="1"/>
    </xf>
    <xf numFmtId="0" fontId="3" fillId="6" borderId="21" xfId="0" applyFont="1" applyFill="1" applyBorder="1" applyAlignment="1">
      <alignment horizontal="left" wrapText="1"/>
    </xf>
    <xf numFmtId="0" fontId="3" fillId="6" borderId="15" xfId="0" applyFont="1" applyFill="1" applyBorder="1" applyAlignment="1">
      <alignment horizontal="left" wrapText="1"/>
    </xf>
    <xf numFmtId="0" fontId="3" fillId="6" borderId="17" xfId="0" applyFont="1" applyFill="1" applyBorder="1" applyAlignment="1">
      <alignment wrapText="1"/>
    </xf>
    <xf numFmtId="0" fontId="4" fillId="6" borderId="18" xfId="0" applyFont="1" applyFill="1" applyBorder="1"/>
    <xf numFmtId="0" fontId="4" fillId="6" borderId="20" xfId="0" applyFont="1" applyFill="1" applyBorder="1"/>
    <xf numFmtId="0" fontId="4" fillId="6" borderId="19" xfId="0" applyFont="1" applyFill="1" applyBorder="1"/>
    <xf numFmtId="0" fontId="3" fillId="6" borderId="0" xfId="0" applyFont="1" applyFill="1" applyAlignment="1">
      <alignment horizontal="left" vertical="top" wrapText="1"/>
    </xf>
    <xf numFmtId="0" fontId="3" fillId="6" borderId="14" xfId="0" applyFont="1" applyFill="1" applyBorder="1" applyAlignment="1">
      <alignment horizontal="left" vertical="top"/>
    </xf>
    <xf numFmtId="0" fontId="4" fillId="6" borderId="16" xfId="0" applyFont="1" applyFill="1" applyBorder="1" applyAlignment="1">
      <alignment horizontal="left" wrapText="1"/>
    </xf>
    <xf numFmtId="0" fontId="3" fillId="5" borderId="43" xfId="0" applyFont="1" applyFill="1" applyBorder="1" applyAlignment="1">
      <alignment horizontal="center"/>
    </xf>
    <xf numFmtId="0" fontId="3" fillId="5" borderId="39" xfId="0" applyFont="1" applyFill="1" applyBorder="1" applyAlignment="1">
      <alignment horizontal="center"/>
    </xf>
    <xf numFmtId="0" fontId="0" fillId="0" borderId="4" xfId="0" applyBorder="1"/>
    <xf numFmtId="0" fontId="0" fillId="0" borderId="0" xfId="0" applyAlignment="1">
      <alignment wrapText="1"/>
    </xf>
    <xf numFmtId="0" fontId="9" fillId="0" borderId="6" xfId="0" applyFont="1" applyBorder="1"/>
    <xf numFmtId="0" fontId="11" fillId="0" borderId="16" xfId="0" applyFont="1" applyBorder="1"/>
    <xf numFmtId="0" fontId="11" fillId="0" borderId="18" xfId="0" applyFont="1" applyBorder="1"/>
    <xf numFmtId="0" fontId="10" fillId="5" borderId="8" xfId="0" applyFont="1" applyFill="1" applyBorder="1" applyAlignment="1">
      <alignment horizontal="center" wrapText="1"/>
    </xf>
    <xf numFmtId="0" fontId="10" fillId="5" borderId="9" xfId="0" applyFont="1" applyFill="1" applyBorder="1" applyAlignment="1">
      <alignment horizontal="center" wrapText="1"/>
    </xf>
    <xf numFmtId="0" fontId="10" fillId="5" borderId="10" xfId="0" applyFont="1" applyFill="1" applyBorder="1" applyAlignment="1">
      <alignment horizontal="center" wrapText="1"/>
    </xf>
    <xf numFmtId="0" fontId="11" fillId="0" borderId="59" xfId="0" applyFont="1" applyBorder="1"/>
    <xf numFmtId="0" fontId="11" fillId="0" borderId="58" xfId="0" applyFont="1" applyBorder="1"/>
    <xf numFmtId="0" fontId="0" fillId="0" borderId="9" xfId="0" applyBorder="1"/>
    <xf numFmtId="0" fontId="0" fillId="8" borderId="3" xfId="0" applyFill="1" applyBorder="1"/>
    <xf numFmtId="0" fontId="0" fillId="8" borderId="4" xfId="0" applyFill="1" applyBorder="1"/>
    <xf numFmtId="0" fontId="0" fillId="9" borderId="4" xfId="0" applyFill="1" applyBorder="1"/>
    <xf numFmtId="0" fontId="0" fillId="4" borderId="4" xfId="0" applyFill="1" applyBorder="1"/>
    <xf numFmtId="0" fontId="0" fillId="3" borderId="6" xfId="0" applyFill="1" applyBorder="1"/>
    <xf numFmtId="0" fontId="0" fillId="3" borderId="1" xfId="0" applyFill="1" applyBorder="1"/>
    <xf numFmtId="0" fontId="0" fillId="8" borderId="1" xfId="0" applyFill="1" applyBorder="1"/>
    <xf numFmtId="0" fontId="0" fillId="9" borderId="1" xfId="0" applyFill="1" applyBorder="1"/>
    <xf numFmtId="0" fontId="0" fillId="4" borderId="1" xfId="0" applyFill="1" applyBorder="1"/>
    <xf numFmtId="0" fontId="0" fillId="8" borderId="6" xfId="0" applyFill="1" applyBorder="1"/>
    <xf numFmtId="0" fontId="0" fillId="4" borderId="6" xfId="0" applyFill="1" applyBorder="1"/>
    <xf numFmtId="0" fontId="0" fillId="8" borderId="8" xfId="0" applyFill="1" applyBorder="1"/>
    <xf numFmtId="0" fontId="0" fillId="8" borderId="9" xfId="0" applyFill="1" applyBorder="1"/>
    <xf numFmtId="0" fontId="0" fillId="4" borderId="9" xfId="0" applyFill="1" applyBorder="1"/>
    <xf numFmtId="0" fontId="0" fillId="9" borderId="9" xfId="0" applyFill="1" applyBorder="1"/>
    <xf numFmtId="0" fontId="0" fillId="0" borderId="1" xfId="0" applyBorder="1" applyAlignment="1">
      <alignment wrapText="1"/>
    </xf>
    <xf numFmtId="0" fontId="4" fillId="4" borderId="0" xfId="0" applyFont="1" applyFill="1" applyAlignment="1">
      <alignment wrapText="1"/>
    </xf>
    <xf numFmtId="0" fontId="4" fillId="9" borderId="0" xfId="0" applyFont="1" applyFill="1" applyAlignment="1">
      <alignment wrapText="1"/>
    </xf>
    <xf numFmtId="0" fontId="4" fillId="3" borderId="0" xfId="0" applyFont="1" applyFill="1" applyAlignment="1">
      <alignment wrapText="1"/>
    </xf>
    <xf numFmtId="0" fontId="4" fillId="8" borderId="0" xfId="0" applyFont="1" applyFill="1" applyAlignment="1">
      <alignment wrapText="1"/>
    </xf>
    <xf numFmtId="0" fontId="0" fillId="0" borderId="4" xfId="0" applyBorder="1" applyAlignment="1">
      <alignment wrapText="1"/>
    </xf>
    <xf numFmtId="0" fontId="9" fillId="0" borderId="3" xfId="0" applyFont="1" applyBorder="1"/>
    <xf numFmtId="0" fontId="9" fillId="0" borderId="4" xfId="0" applyFont="1" applyBorder="1"/>
    <xf numFmtId="0" fontId="9" fillId="0" borderId="5" xfId="0" applyFont="1" applyBorder="1"/>
    <xf numFmtId="0" fontId="9" fillId="0" borderId="1" xfId="0" applyFont="1" applyBorder="1" applyAlignment="1">
      <alignment wrapText="1"/>
    </xf>
    <xf numFmtId="0" fontId="9" fillId="0" borderId="1" xfId="0" applyFont="1" applyBorder="1"/>
    <xf numFmtId="0" fontId="9" fillId="0" borderId="7" xfId="0" applyFont="1" applyBorder="1"/>
    <xf numFmtId="0" fontId="10" fillId="5" borderId="6" xfId="0" applyFont="1" applyFill="1" applyBorder="1" applyAlignment="1">
      <alignment horizontal="center" wrapText="1"/>
    </xf>
    <xf numFmtId="0" fontId="10" fillId="5" borderId="1" xfId="0" applyFont="1" applyFill="1" applyBorder="1" applyAlignment="1">
      <alignment horizontal="center" wrapText="1"/>
    </xf>
    <xf numFmtId="0" fontId="10" fillId="5" borderId="7" xfId="0" applyFont="1" applyFill="1" applyBorder="1" applyAlignment="1">
      <alignment horizontal="center" wrapText="1"/>
    </xf>
    <xf numFmtId="0" fontId="10" fillId="5" borderId="51" xfId="0" applyFont="1" applyFill="1" applyBorder="1" applyAlignment="1">
      <alignment horizontal="center" wrapText="1"/>
    </xf>
    <xf numFmtId="0" fontId="10" fillId="5" borderId="41" xfId="0" applyFont="1" applyFill="1" applyBorder="1" applyAlignment="1">
      <alignment horizontal="center" wrapText="1"/>
    </xf>
    <xf numFmtId="0" fontId="10" fillId="5" borderId="52" xfId="0" applyFont="1" applyFill="1" applyBorder="1" applyAlignment="1">
      <alignment horizontal="center" wrapText="1"/>
    </xf>
    <xf numFmtId="0" fontId="10" fillId="5" borderId="39" xfId="0" applyFont="1" applyFill="1" applyBorder="1" applyAlignment="1">
      <alignment horizontal="center" wrapText="1"/>
    </xf>
    <xf numFmtId="0" fontId="10" fillId="5" borderId="43" xfId="0" applyFont="1" applyFill="1" applyBorder="1" applyAlignment="1">
      <alignment horizontal="center" wrapText="1"/>
    </xf>
    <xf numFmtId="0" fontId="9" fillId="0" borderId="11" xfId="0" applyFont="1" applyBorder="1"/>
    <xf numFmtId="0" fontId="9" fillId="0" borderId="1" xfId="0" applyFont="1" applyBorder="1" applyAlignment="1">
      <alignment vertical="center" wrapText="1"/>
    </xf>
    <xf numFmtId="0" fontId="9" fillId="0" borderId="12" xfId="0" applyFont="1" applyBorder="1"/>
    <xf numFmtId="0" fontId="9" fillId="0" borderId="13" xfId="0" applyFont="1" applyBorder="1"/>
    <xf numFmtId="0" fontId="9" fillId="0" borderId="4" xfId="0" applyFont="1" applyBorder="1" applyAlignment="1">
      <alignment vertical="center" wrapText="1"/>
    </xf>
    <xf numFmtId="0" fontId="9" fillId="0" borderId="44" xfId="0" applyFont="1" applyBorder="1" applyAlignment="1">
      <alignment wrapText="1"/>
    </xf>
    <xf numFmtId="0" fontId="9" fillId="0" borderId="55" xfId="0" applyFont="1" applyBorder="1" applyAlignment="1">
      <alignment wrapText="1"/>
    </xf>
    <xf numFmtId="0" fontId="9" fillId="0" borderId="55" xfId="0" applyFont="1" applyBorder="1"/>
    <xf numFmtId="0" fontId="9" fillId="0" borderId="2" xfId="0" applyFont="1" applyBorder="1" applyAlignment="1">
      <alignment wrapText="1"/>
    </xf>
    <xf numFmtId="0" fontId="9" fillId="0" borderId="2" xfId="0" applyFont="1" applyBorder="1"/>
    <xf numFmtId="0" fontId="9" fillId="0" borderId="1" xfId="0" applyFont="1" applyBorder="1" applyAlignment="1">
      <alignment vertical="center"/>
    </xf>
    <xf numFmtId="0" fontId="9" fillId="0" borderId="53" xfId="0" applyFont="1" applyBorder="1" applyAlignment="1">
      <alignment wrapText="1"/>
    </xf>
    <xf numFmtId="0" fontId="9" fillId="0" borderId="0" xfId="0" applyFont="1"/>
    <xf numFmtId="0" fontId="13" fillId="5" borderId="25" xfId="0" applyFont="1" applyFill="1" applyBorder="1"/>
    <xf numFmtId="0" fontId="13" fillId="5" borderId="47" xfId="0" applyFont="1" applyFill="1" applyBorder="1"/>
    <xf numFmtId="0" fontId="13" fillId="5" borderId="26" xfId="0" applyFont="1" applyFill="1" applyBorder="1"/>
    <xf numFmtId="0" fontId="13" fillId="5" borderId="28" xfId="0" applyFont="1" applyFill="1" applyBorder="1"/>
    <xf numFmtId="0" fontId="13" fillId="5" borderId="27" xfId="0" applyFont="1" applyFill="1" applyBorder="1"/>
    <xf numFmtId="0" fontId="13" fillId="5" borderId="54" xfId="0" applyFont="1" applyFill="1" applyBorder="1"/>
    <xf numFmtId="0" fontId="9" fillId="0" borderId="29" xfId="0" applyFont="1" applyBorder="1"/>
    <xf numFmtId="0" fontId="9" fillId="0" borderId="44" xfId="0" applyFont="1" applyBorder="1"/>
    <xf numFmtId="0" fontId="9" fillId="0" borderId="8" xfId="0" applyFont="1" applyBorder="1"/>
    <xf numFmtId="0" fontId="9" fillId="0" borderId="40" xfId="0" applyFont="1" applyBorder="1"/>
    <xf numFmtId="0" fontId="9" fillId="0" borderId="9" xfId="0" applyFont="1" applyBorder="1"/>
    <xf numFmtId="0" fontId="9" fillId="0" borderId="24" xfId="0" applyFont="1" applyBorder="1"/>
    <xf numFmtId="0" fontId="9" fillId="0" borderId="10" xfId="0" applyFont="1" applyBorder="1"/>
    <xf numFmtId="0" fontId="9" fillId="0" borderId="36" xfId="0" applyFont="1" applyBorder="1"/>
    <xf numFmtId="0" fontId="13" fillId="0" borderId="8" xfId="0" applyFont="1" applyBorder="1"/>
    <xf numFmtId="0" fontId="10" fillId="5" borderId="34" xfId="0" applyFont="1" applyFill="1" applyBorder="1" applyAlignment="1">
      <alignment horizontal="center" wrapText="1"/>
    </xf>
    <xf numFmtId="0" fontId="10" fillId="5" borderId="25" xfId="0" applyFont="1" applyFill="1" applyBorder="1" applyAlignment="1">
      <alignment horizontal="center" wrapText="1"/>
    </xf>
    <xf numFmtId="0" fontId="10" fillId="5" borderId="26" xfId="0" applyFont="1" applyFill="1" applyBorder="1" applyAlignment="1">
      <alignment horizontal="center" wrapText="1"/>
    </xf>
    <xf numFmtId="0" fontId="10" fillId="5" borderId="27" xfId="0" applyFont="1" applyFill="1" applyBorder="1" applyAlignment="1">
      <alignment horizontal="center" wrapText="1"/>
    </xf>
    <xf numFmtId="0" fontId="4" fillId="6" borderId="0" xfId="0" applyFont="1" applyFill="1" applyAlignment="1">
      <alignment horizontal="left" wrapText="1"/>
    </xf>
    <xf numFmtId="0" fontId="3" fillId="6" borderId="18" xfId="0" applyFont="1" applyFill="1" applyBorder="1" applyAlignment="1">
      <alignment horizontal="left" wrapText="1"/>
    </xf>
    <xf numFmtId="0" fontId="3" fillId="6" borderId="20" xfId="0" applyFont="1" applyFill="1" applyBorder="1" applyAlignment="1">
      <alignment horizontal="left" wrapText="1"/>
    </xf>
    <xf numFmtId="0" fontId="3" fillId="6" borderId="19" xfId="0" applyFont="1" applyFill="1" applyBorder="1" applyAlignment="1">
      <alignment horizontal="left" wrapText="1"/>
    </xf>
    <xf numFmtId="0" fontId="3" fillId="6" borderId="0" xfId="0" applyFont="1" applyFill="1" applyAlignment="1">
      <alignment horizontal="left" wrapText="1"/>
    </xf>
    <xf numFmtId="0" fontId="9" fillId="0" borderId="31" xfId="0" applyFont="1" applyBorder="1" applyAlignment="1">
      <alignment vertical="center" wrapText="1"/>
    </xf>
    <xf numFmtId="0" fontId="9" fillId="0" borderId="43" xfId="0" applyFont="1" applyBorder="1" applyAlignment="1">
      <alignment vertical="center" wrapText="1"/>
    </xf>
    <xf numFmtId="0" fontId="9" fillId="0" borderId="12" xfId="0" applyFont="1" applyBorder="1" applyAlignment="1">
      <alignment vertical="center" wrapText="1"/>
    </xf>
    <xf numFmtId="0" fontId="3" fillId="5" borderId="31" xfId="0" applyFont="1" applyFill="1" applyBorder="1" applyAlignment="1">
      <alignment horizontal="center"/>
    </xf>
    <xf numFmtId="0" fontId="3" fillId="5" borderId="43" xfId="0" applyFont="1" applyFill="1" applyBorder="1" applyAlignment="1">
      <alignment horizontal="center"/>
    </xf>
    <xf numFmtId="0" fontId="3" fillId="5" borderId="46" xfId="0" applyFont="1" applyFill="1" applyBorder="1" applyAlignment="1">
      <alignment horizontal="center"/>
    </xf>
    <xf numFmtId="0" fontId="10" fillId="5" borderId="50" xfId="0" applyFont="1" applyFill="1" applyBorder="1" applyAlignment="1">
      <alignment horizontal="center" wrapText="1"/>
    </xf>
    <xf numFmtId="0" fontId="10" fillId="5" borderId="34" xfId="0" applyFont="1" applyFill="1" applyBorder="1" applyAlignment="1">
      <alignment horizontal="center" wrapText="1"/>
    </xf>
    <xf numFmtId="0" fontId="10" fillId="5" borderId="35" xfId="0" applyFont="1" applyFill="1" applyBorder="1" applyAlignment="1">
      <alignment horizontal="center" wrapText="1"/>
    </xf>
    <xf numFmtId="0" fontId="10" fillId="5" borderId="23" xfId="0" applyFont="1" applyFill="1" applyBorder="1" applyAlignment="1">
      <alignment horizontal="center"/>
    </xf>
    <xf numFmtId="0" fontId="10" fillId="5" borderId="36" xfId="0" applyFont="1" applyFill="1" applyBorder="1" applyAlignment="1">
      <alignment horizontal="center"/>
    </xf>
    <xf numFmtId="0" fontId="10" fillId="5" borderId="38" xfId="0" applyFont="1" applyFill="1" applyBorder="1" applyAlignment="1">
      <alignment horizontal="center"/>
    </xf>
    <xf numFmtId="0" fontId="9" fillId="0" borderId="31" xfId="0" applyFont="1" applyBorder="1" applyAlignment="1">
      <alignment horizontal="left" vertical="center" wrapText="1"/>
    </xf>
    <xf numFmtId="0" fontId="9" fillId="0" borderId="43" xfId="0" applyFont="1" applyBorder="1" applyAlignment="1">
      <alignment horizontal="left" vertical="center" wrapText="1"/>
    </xf>
    <xf numFmtId="0" fontId="9" fillId="0" borderId="12" xfId="0" applyFont="1" applyBorder="1" applyAlignment="1">
      <alignment horizontal="left" vertical="center" wrapText="1"/>
    </xf>
    <xf numFmtId="0" fontId="10" fillId="5" borderId="22" xfId="0" applyFont="1" applyFill="1" applyBorder="1" applyAlignment="1">
      <alignment horizontal="center" wrapText="1"/>
    </xf>
    <xf numFmtId="0" fontId="10" fillId="5" borderId="33" xfId="0" applyFont="1" applyFill="1" applyBorder="1" applyAlignment="1">
      <alignment horizontal="center" wrapText="1"/>
    </xf>
    <xf numFmtId="0" fontId="10" fillId="5" borderId="24" xfId="0" applyFont="1" applyFill="1" applyBorder="1" applyAlignment="1">
      <alignment horizontal="center"/>
    </xf>
    <xf numFmtId="0" fontId="10" fillId="5" borderId="40" xfId="0" applyFont="1" applyFill="1" applyBorder="1" applyAlignment="1">
      <alignment horizontal="center"/>
    </xf>
    <xf numFmtId="0" fontId="3" fillId="5" borderId="30" xfId="0" applyFont="1" applyFill="1" applyBorder="1" applyAlignment="1">
      <alignment horizontal="center"/>
    </xf>
    <xf numFmtId="0" fontId="3" fillId="5" borderId="39" xfId="0" applyFont="1" applyFill="1" applyBorder="1" applyAlignment="1">
      <alignment horizontal="center"/>
    </xf>
    <xf numFmtId="0" fontId="3" fillId="5" borderId="48" xfId="0" applyFont="1" applyFill="1" applyBorder="1" applyAlignment="1">
      <alignment horizontal="center"/>
    </xf>
    <xf numFmtId="0" fontId="10" fillId="5" borderId="41" xfId="0" applyFont="1" applyFill="1" applyBorder="1" applyAlignment="1">
      <alignment horizontal="center" wrapText="1"/>
    </xf>
    <xf numFmtId="0" fontId="10" fillId="5" borderId="42" xfId="0" applyFont="1" applyFill="1" applyBorder="1" applyAlignment="1">
      <alignment horizontal="center"/>
    </xf>
    <xf numFmtId="0" fontId="10" fillId="5" borderId="49" xfId="0" applyFont="1" applyFill="1" applyBorder="1" applyAlignment="1">
      <alignment horizontal="center"/>
    </xf>
    <xf numFmtId="0" fontId="10" fillId="5" borderId="37" xfId="0" applyFont="1" applyFill="1" applyBorder="1" applyAlignment="1">
      <alignment horizontal="center"/>
    </xf>
    <xf numFmtId="0" fontId="10" fillId="5" borderId="32" xfId="0" applyFont="1" applyFill="1" applyBorder="1" applyAlignment="1">
      <alignment horizontal="center"/>
    </xf>
    <xf numFmtId="0" fontId="10" fillId="5" borderId="45" xfId="0" applyFont="1" applyFill="1" applyBorder="1" applyAlignment="1">
      <alignment horizontal="center"/>
    </xf>
    <xf numFmtId="0" fontId="10" fillId="5" borderId="4" xfId="0" applyFont="1" applyFill="1" applyBorder="1" applyAlignment="1">
      <alignment horizontal="center" wrapText="1"/>
    </xf>
    <xf numFmtId="0" fontId="3" fillId="5" borderId="50" xfId="0" applyFont="1" applyFill="1" applyBorder="1" applyAlignment="1">
      <alignment horizontal="center" wrapText="1"/>
    </xf>
    <xf numFmtId="0" fontId="3" fillId="5" borderId="34" xfId="0" applyFont="1" applyFill="1" applyBorder="1" applyAlignment="1">
      <alignment horizontal="center" wrapText="1"/>
    </xf>
    <xf numFmtId="0" fontId="3" fillId="5" borderId="35" xfId="0" applyFont="1" applyFill="1" applyBorder="1" applyAlignment="1">
      <alignment horizontal="center" wrapText="1"/>
    </xf>
    <xf numFmtId="0" fontId="12" fillId="0" borderId="0" xfId="0" applyFont="1" applyAlignment="1">
      <alignment horizontal="left"/>
    </xf>
    <xf numFmtId="0" fontId="0" fillId="0" borderId="31" xfId="0" applyBorder="1" applyAlignment="1">
      <alignment vertical="center" wrapText="1"/>
    </xf>
    <xf numFmtId="0" fontId="0" fillId="0" borderId="43" xfId="0" applyBorder="1" applyAlignment="1">
      <alignment vertical="center" wrapText="1"/>
    </xf>
    <xf numFmtId="0" fontId="0" fillId="0" borderId="46" xfId="0" applyBorder="1" applyAlignment="1">
      <alignment vertical="center" wrapText="1"/>
    </xf>
    <xf numFmtId="0" fontId="10" fillId="5" borderId="50"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57" xfId="0" applyFont="1" applyFill="1" applyBorder="1"/>
    <xf numFmtId="0" fontId="10" fillId="5" borderId="59" xfId="0" applyFont="1" applyFill="1" applyBorder="1"/>
    <xf numFmtId="0" fontId="10" fillId="5" borderId="58" xfId="0" applyFont="1" applyFill="1" applyBorder="1"/>
    <xf numFmtId="0" fontId="10" fillId="5" borderId="30" xfId="0" applyFont="1" applyFill="1" applyBorder="1"/>
    <xf numFmtId="0" fontId="10" fillId="5" borderId="39" xfId="0" applyFont="1" applyFill="1" applyBorder="1"/>
    <xf numFmtId="0" fontId="10" fillId="5" borderId="48" xfId="0" applyFont="1" applyFill="1" applyBorder="1"/>
    <xf numFmtId="0" fontId="10" fillId="5" borderId="2" xfId="0" applyFont="1" applyFill="1" applyBorder="1" applyAlignment="1">
      <alignment horizontal="center" wrapText="1"/>
    </xf>
    <xf numFmtId="0" fontId="10" fillId="5" borderId="60" xfId="0" applyFont="1" applyFill="1" applyBorder="1" applyAlignment="1">
      <alignment horizontal="center" wrapText="1"/>
    </xf>
    <xf numFmtId="0" fontId="10" fillId="5" borderId="56" xfId="0" applyFont="1" applyFill="1" applyBorder="1" applyAlignment="1">
      <alignment horizontal="center" wrapText="1"/>
    </xf>
    <xf numFmtId="0" fontId="10" fillId="5" borderId="61" xfId="0" applyFont="1" applyFill="1" applyBorder="1" applyAlignment="1">
      <alignment horizontal="center" wrapText="1"/>
    </xf>
    <xf numFmtId="0" fontId="0" fillId="0" borderId="57" xfId="0" applyBorder="1" applyAlignment="1">
      <alignment vertical="center" wrapText="1"/>
    </xf>
    <xf numFmtId="0" fontId="0" fillId="0" borderId="59" xfId="0" applyBorder="1" applyAlignment="1">
      <alignment vertical="center" wrapText="1"/>
    </xf>
    <xf numFmtId="0" fontId="0" fillId="0" borderId="58" xfId="0" applyBorder="1" applyAlignment="1">
      <alignment vertical="center" wrapText="1"/>
    </xf>
  </cellXfs>
  <cellStyles count="3">
    <cellStyle name="Normal" xfId="0" builtinId="0" customBuiltin="1"/>
    <cellStyle name="Normal 2" xfId="1" xr:uid="{3BC9F2CF-8901-4C70-95BB-124ECC97EC00}"/>
    <cellStyle name="Normal 2 2" xfId="2" xr:uid="{56E6692E-1E4C-4661-A89E-345772A97718}"/>
  </cellStyles>
  <dxfs count="30">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s>
  <tableStyles count="0" defaultTableStyle="TableStyleMedium2" defaultPivotStyle="PivotStyleLight16"/>
  <colors>
    <mruColors>
      <color rgb="FF68CEF2"/>
      <color rgb="FFFFFF66"/>
      <color rgb="FFFF9966"/>
      <color rgb="FF152B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4</xdr:col>
      <xdr:colOff>543315</xdr:colOff>
      <xdr:row>0</xdr:row>
      <xdr:rowOff>212185</xdr:rowOff>
    </xdr:from>
    <xdr:to>
      <xdr:col>5</xdr:col>
      <xdr:colOff>734598</xdr:colOff>
      <xdr:row>2</xdr:row>
      <xdr:rowOff>29826</xdr:rowOff>
    </xdr:to>
    <xdr:pic>
      <xdr:nvPicPr>
        <xdr:cNvPr id="2" name="Picture 1" descr="See the source image">
          <a:extLst>
            <a:ext uri="{FF2B5EF4-FFF2-40B4-BE49-F238E27FC236}">
              <a16:creationId xmlns:a16="http://schemas.microsoft.com/office/drawing/2014/main" id="{54E95755-A2B4-8A3B-9BED-6CE7D023E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490" y="212185"/>
          <a:ext cx="753258" cy="427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1084462</xdr:colOff>
      <xdr:row>0</xdr:row>
      <xdr:rowOff>202829</xdr:rowOff>
    </xdr:from>
    <xdr:to>
      <xdr:col>5</xdr:col>
      <xdr:colOff>2365787</xdr:colOff>
      <xdr:row>1</xdr:row>
      <xdr:rowOff>226225</xdr:rowOff>
    </xdr:to>
    <xdr:pic>
      <xdr:nvPicPr>
        <xdr:cNvPr id="3" name="Picture 2">
          <a:extLst>
            <a:ext uri="{FF2B5EF4-FFF2-40B4-BE49-F238E27FC236}">
              <a16:creationId xmlns:a16="http://schemas.microsoft.com/office/drawing/2014/main" id="{F9207CB6-E029-F53C-2ABE-1CD1240A255F}"/>
            </a:ext>
          </a:extLst>
        </xdr:cNvPr>
        <xdr:cNvPicPr>
          <a:picLocks noChangeAspect="1"/>
        </xdr:cNvPicPr>
      </xdr:nvPicPr>
      <xdr:blipFill>
        <a:blip xmlns:r="http://schemas.openxmlformats.org/officeDocument/2006/relationships" r:embed="rId2"/>
        <a:stretch>
          <a:fillRect/>
        </a:stretch>
      </xdr:blipFill>
      <xdr:spPr>
        <a:xfrm>
          <a:off x="9142612" y="202829"/>
          <a:ext cx="1281325" cy="347246"/>
        </a:xfrm>
        <a:prstGeom prst="rect">
          <a:avLst/>
        </a:prstGeom>
      </xdr:spPr>
    </xdr:pic>
    <xdr:clientData/>
  </xdr:twoCellAnchor>
  <xdr:twoCellAnchor editAs="oneCell">
    <xdr:from>
      <xdr:col>1</xdr:col>
      <xdr:colOff>47625</xdr:colOff>
      <xdr:row>14</xdr:row>
      <xdr:rowOff>107158</xdr:rowOff>
    </xdr:from>
    <xdr:to>
      <xdr:col>9</xdr:col>
      <xdr:colOff>714375</xdr:colOff>
      <xdr:row>21</xdr:row>
      <xdr:rowOff>614520</xdr:rowOff>
    </xdr:to>
    <xdr:pic>
      <xdr:nvPicPr>
        <xdr:cNvPr id="7" name="Picture 6">
          <a:extLst>
            <a:ext uri="{FF2B5EF4-FFF2-40B4-BE49-F238E27FC236}">
              <a16:creationId xmlns:a16="http://schemas.microsoft.com/office/drawing/2014/main" id="{538B49A1-1D45-76CF-FD8A-2A088CA33CDE}"/>
            </a:ext>
          </a:extLst>
        </xdr:cNvPr>
        <xdr:cNvPicPr>
          <a:picLocks noChangeAspect="1"/>
        </xdr:cNvPicPr>
      </xdr:nvPicPr>
      <xdr:blipFill rotWithShape="1">
        <a:blip xmlns:r="http://schemas.openxmlformats.org/officeDocument/2006/relationships" r:embed="rId3"/>
        <a:srcRect b="7819"/>
        <a:stretch/>
      </xdr:blipFill>
      <xdr:spPr>
        <a:xfrm>
          <a:off x="142875" y="9645765"/>
          <a:ext cx="20519571" cy="9515291"/>
        </a:xfrm>
        <a:prstGeom prst="rect">
          <a:avLst/>
        </a:prstGeom>
      </xdr:spPr>
    </xdr:pic>
    <xdr:clientData/>
  </xdr:twoCellAnchor>
  <xdr:twoCellAnchor editAs="oneCell">
    <xdr:from>
      <xdr:col>1</xdr:col>
      <xdr:colOff>265027</xdr:colOff>
      <xdr:row>7</xdr:row>
      <xdr:rowOff>49234</xdr:rowOff>
    </xdr:from>
    <xdr:to>
      <xdr:col>3</xdr:col>
      <xdr:colOff>2423583</xdr:colOff>
      <xdr:row>10</xdr:row>
      <xdr:rowOff>1117411</xdr:rowOff>
    </xdr:to>
    <xdr:pic>
      <xdr:nvPicPr>
        <xdr:cNvPr id="4" name="Picture 3">
          <a:extLst>
            <a:ext uri="{FF2B5EF4-FFF2-40B4-BE49-F238E27FC236}">
              <a16:creationId xmlns:a16="http://schemas.microsoft.com/office/drawing/2014/main" id="{D1B3B639-9618-7A26-513C-FD2EFD727976}"/>
            </a:ext>
            <a:ext uri="{147F2762-F138-4A5C-976F-8EAC2B608ADB}">
              <a16:predDERef xmlns:a16="http://schemas.microsoft.com/office/drawing/2014/main" pred="{F9207CB6-E029-F53C-2ABE-1CD1240A255F}"/>
            </a:ext>
          </a:extLst>
        </xdr:cNvPr>
        <xdr:cNvPicPr>
          <a:picLocks noChangeAspect="1"/>
        </xdr:cNvPicPr>
      </xdr:nvPicPr>
      <xdr:blipFill rotWithShape="1">
        <a:blip xmlns:r="http://schemas.openxmlformats.org/officeDocument/2006/relationships" r:embed="rId4"/>
        <a:srcRect l="5206" t="3888" r="2977" b="3833"/>
        <a:stretch/>
      </xdr:blipFill>
      <xdr:spPr>
        <a:xfrm>
          <a:off x="484102" y="3887809"/>
          <a:ext cx="6120956" cy="4270959"/>
        </a:xfrm>
        <a:prstGeom prst="rect">
          <a:avLst/>
        </a:prstGeom>
      </xdr:spPr>
    </xdr:pic>
    <xdr:clientData/>
  </xdr:twoCellAnchor>
</xdr:wsDr>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D7D-5C12-49FC-A67B-B40E7449D409}">
  <sheetPr>
    <tabColor theme="3" tint="-0.249977111117893"/>
  </sheetPr>
  <dimension ref="A1:X32"/>
  <sheetViews>
    <sheetView zoomScale="80" zoomScaleNormal="80" workbookViewId="0">
      <selection sqref="A1:AB46"/>
    </sheetView>
  </sheetViews>
  <sheetFormatPr defaultColWidth="8.625" defaultRowHeight="14.25" x14ac:dyDescent="0.2"/>
  <cols>
    <col min="1" max="1" width="1.25" style="14" customWidth="1"/>
    <col min="2" max="2" width="15.125" style="18" customWidth="1"/>
    <col min="3" max="3" width="36.875" style="18" customWidth="1"/>
    <col min="4" max="4" width="45.125" style="18" customWidth="1"/>
    <col min="5" max="5" width="7.375" style="14" customWidth="1"/>
    <col min="6" max="6" width="126.25" style="14" customWidth="1"/>
    <col min="7" max="7" width="8.25" style="14" customWidth="1"/>
    <col min="8" max="8" width="11.75" style="14" customWidth="1"/>
    <col min="9" max="9" width="9.625" style="14" customWidth="1"/>
    <col min="10" max="11" width="9.75" style="14" customWidth="1"/>
    <col min="12" max="12" width="12.75" style="14" customWidth="1"/>
    <col min="13" max="13" width="31.875" style="14" customWidth="1"/>
    <col min="14" max="14" width="20.125" style="14" bestFit="1" customWidth="1"/>
    <col min="15" max="16384" width="8.625" style="14"/>
  </cols>
  <sheetData>
    <row r="1" spans="1:24" ht="25.5" customHeight="1" x14ac:dyDescent="0.2"/>
    <row r="2" spans="1:24" ht="22.5" customHeight="1" x14ac:dyDescent="0.4">
      <c r="B2" s="21" t="s">
        <v>0</v>
      </c>
      <c r="C2" s="21"/>
      <c r="D2" s="20"/>
    </row>
    <row r="3" spans="1:24" ht="27.75" x14ac:dyDescent="0.4">
      <c r="B3" s="15" t="s">
        <v>1</v>
      </c>
      <c r="C3" s="16" t="s">
        <v>2</v>
      </c>
      <c r="D3" s="20"/>
    </row>
    <row r="4" spans="1:24" ht="27.95" customHeight="1" x14ac:dyDescent="0.25">
      <c r="F4" s="19"/>
      <c r="G4" s="19"/>
      <c r="H4" s="19"/>
      <c r="I4" s="19"/>
      <c r="J4" s="19"/>
      <c r="K4" s="19"/>
      <c r="L4" s="19"/>
    </row>
    <row r="5" spans="1:24" ht="72.75" customHeight="1" x14ac:dyDescent="0.25">
      <c r="B5" s="131" t="s">
        <v>3</v>
      </c>
      <c r="C5" s="131"/>
      <c r="D5" s="131"/>
      <c r="F5" s="131" t="s">
        <v>4</v>
      </c>
      <c r="G5" s="18"/>
      <c r="H5" s="18"/>
      <c r="I5" s="19"/>
      <c r="J5" s="19"/>
      <c r="K5" s="19"/>
      <c r="L5" s="19"/>
      <c r="N5" s="131"/>
      <c r="O5" s="131"/>
      <c r="P5" s="131"/>
      <c r="T5" s="18"/>
      <c r="U5" s="18"/>
      <c r="V5" s="18"/>
      <c r="W5" s="18"/>
      <c r="X5" s="18"/>
    </row>
    <row r="6" spans="1:24" ht="108.75" customHeight="1" x14ac:dyDescent="0.25">
      <c r="B6" s="131" t="s">
        <v>5</v>
      </c>
      <c r="C6" s="131"/>
      <c r="D6" s="131"/>
      <c r="F6" s="131"/>
      <c r="G6" s="18"/>
      <c r="H6" s="18"/>
      <c r="I6" s="19"/>
      <c r="J6" s="19"/>
      <c r="K6" s="19"/>
      <c r="L6" s="19"/>
      <c r="S6" s="17"/>
      <c r="T6" s="18"/>
      <c r="U6" s="18"/>
      <c r="V6" s="18"/>
      <c r="W6" s="18"/>
      <c r="X6" s="18"/>
    </row>
    <row r="7" spans="1:24" ht="37.5" customHeight="1" thickBot="1" x14ac:dyDescent="0.3">
      <c r="B7" s="29"/>
      <c r="C7" s="29"/>
      <c r="D7" s="29"/>
      <c r="F7" s="131"/>
      <c r="G7" s="18"/>
      <c r="H7" s="18"/>
      <c r="I7" s="19"/>
      <c r="J7" s="19"/>
      <c r="K7" s="19"/>
      <c r="L7" s="19"/>
      <c r="S7" s="17"/>
      <c r="T7" s="18"/>
      <c r="U7" s="18"/>
      <c r="V7" s="18"/>
      <c r="W7" s="18"/>
      <c r="X7" s="18"/>
    </row>
    <row r="8" spans="1:24" ht="114" customHeight="1" x14ac:dyDescent="0.25">
      <c r="B8" s="31"/>
      <c r="C8" s="32"/>
      <c r="D8" s="41"/>
      <c r="F8" s="18" t="s">
        <v>6</v>
      </c>
      <c r="G8" s="19"/>
      <c r="H8" s="19"/>
      <c r="I8" s="19"/>
      <c r="J8" s="19"/>
      <c r="K8" s="19"/>
      <c r="L8" s="19"/>
      <c r="S8" s="17"/>
      <c r="T8" s="18"/>
      <c r="U8" s="18"/>
      <c r="V8" s="18"/>
      <c r="W8" s="18"/>
      <c r="X8" s="18"/>
    </row>
    <row r="9" spans="1:24" ht="129.75" x14ac:dyDescent="0.25">
      <c r="B9" s="40"/>
      <c r="D9" s="38"/>
      <c r="F9" s="19" t="s">
        <v>7</v>
      </c>
      <c r="G9" s="18"/>
      <c r="H9" s="18"/>
      <c r="I9" s="18"/>
      <c r="J9" s="18"/>
      <c r="K9" s="18"/>
      <c r="L9" s="18"/>
      <c r="M9" s="18"/>
      <c r="N9" s="18"/>
      <c r="O9" s="18"/>
      <c r="P9" s="18"/>
      <c r="S9" s="17"/>
      <c r="T9" s="18"/>
      <c r="U9" s="18"/>
      <c r="V9" s="18"/>
      <c r="W9" s="18"/>
      <c r="X9" s="18"/>
    </row>
    <row r="10" spans="1:24" ht="8.25" customHeight="1" x14ac:dyDescent="0.2">
      <c r="B10" s="34"/>
      <c r="C10" s="14"/>
      <c r="D10" s="35"/>
      <c r="G10" s="18"/>
      <c r="H10" s="18"/>
      <c r="I10" s="18"/>
      <c r="J10" s="18"/>
      <c r="K10" s="18"/>
      <c r="L10" s="18"/>
      <c r="M10" s="18"/>
      <c r="N10" s="18"/>
      <c r="O10" s="18"/>
      <c r="P10" s="18"/>
    </row>
    <row r="11" spans="1:24" ht="130.5" thickBot="1" x14ac:dyDescent="0.3">
      <c r="B11" s="132" t="s">
        <v>8</v>
      </c>
      <c r="C11" s="133"/>
      <c r="D11" s="134"/>
      <c r="F11" s="18" t="s">
        <v>9</v>
      </c>
      <c r="M11" s="18"/>
    </row>
    <row r="12" spans="1:24" ht="15" customHeight="1" x14ac:dyDescent="0.25">
      <c r="A12" s="29"/>
      <c r="C12" s="29"/>
      <c r="D12" s="29"/>
      <c r="F12" s="135"/>
      <c r="G12" s="135"/>
      <c r="H12" s="135"/>
      <c r="I12" s="135"/>
      <c r="J12" s="135"/>
      <c r="K12" s="135"/>
      <c r="L12" s="135"/>
      <c r="M12" s="18"/>
    </row>
    <row r="13" spans="1:24" ht="15" customHeight="1" thickBot="1" x14ac:dyDescent="0.3">
      <c r="A13" s="29"/>
      <c r="C13" s="29"/>
      <c r="D13" s="29"/>
      <c r="F13" s="30"/>
      <c r="G13" s="30"/>
      <c r="H13" s="30"/>
      <c r="I13" s="30"/>
      <c r="J13" s="30"/>
      <c r="K13" s="30"/>
      <c r="L13" s="30"/>
      <c r="M13" s="18"/>
    </row>
    <row r="14" spans="1:24" ht="15" customHeight="1" x14ac:dyDescent="0.25">
      <c r="A14" s="29"/>
      <c r="B14" s="49" t="s">
        <v>10</v>
      </c>
      <c r="C14" s="32"/>
      <c r="D14" s="32"/>
      <c r="E14" s="33"/>
      <c r="F14" s="42"/>
      <c r="G14" s="42"/>
      <c r="H14" s="42"/>
      <c r="I14" s="42"/>
      <c r="J14" s="43"/>
      <c r="K14" s="30"/>
      <c r="L14" s="30"/>
      <c r="M14" s="18"/>
    </row>
    <row r="15" spans="1:24" ht="409.5" customHeight="1" x14ac:dyDescent="0.25">
      <c r="B15" s="50"/>
      <c r="C15" s="29"/>
      <c r="D15" s="29"/>
      <c r="F15" s="19"/>
      <c r="G15" s="19"/>
      <c r="H15" s="19"/>
      <c r="I15" s="19"/>
      <c r="J15" s="44"/>
      <c r="K15" s="19"/>
      <c r="L15" s="19"/>
      <c r="M15" s="18"/>
    </row>
    <row r="16" spans="1:24" ht="132.6" customHeight="1" x14ac:dyDescent="0.2">
      <c r="B16" s="34"/>
      <c r="C16" s="14"/>
      <c r="D16" s="14"/>
      <c r="J16" s="35"/>
    </row>
    <row r="17" spans="2:13" ht="23.25" customHeight="1" x14ac:dyDescent="0.2">
      <c r="B17" s="34"/>
      <c r="C17" s="14"/>
      <c r="D17" s="14"/>
      <c r="J17" s="35"/>
    </row>
    <row r="18" spans="2:13" ht="21.6" customHeight="1" x14ac:dyDescent="0.25">
      <c r="B18" s="36"/>
      <c r="C18" s="17"/>
      <c r="D18" s="37"/>
      <c r="H18" s="18"/>
      <c r="I18" s="18"/>
      <c r="J18" s="38"/>
      <c r="K18" s="18"/>
      <c r="L18" s="18"/>
      <c r="M18" s="18"/>
    </row>
    <row r="19" spans="2:13" ht="74.25" customHeight="1" x14ac:dyDescent="0.2">
      <c r="B19" s="40"/>
      <c r="G19" s="39"/>
      <c r="H19" s="18"/>
      <c r="I19" s="18"/>
      <c r="J19" s="38"/>
      <c r="K19" s="18"/>
      <c r="L19" s="18"/>
    </row>
    <row r="20" spans="2:13" ht="24.95" customHeight="1" x14ac:dyDescent="0.2">
      <c r="B20" s="34"/>
      <c r="C20" s="48"/>
      <c r="D20" s="48"/>
      <c r="E20" s="48"/>
      <c r="F20" s="48"/>
      <c r="J20" s="35"/>
    </row>
    <row r="21" spans="2:13" ht="24.95" customHeight="1" x14ac:dyDescent="0.2">
      <c r="B21" s="40"/>
      <c r="J21" s="35"/>
    </row>
    <row r="22" spans="2:13" ht="107.25" customHeight="1" thickBot="1" x14ac:dyDescent="0.25">
      <c r="B22" s="45"/>
      <c r="C22" s="46"/>
      <c r="D22" s="46"/>
      <c r="E22" s="46"/>
      <c r="F22" s="46"/>
      <c r="G22" s="46"/>
      <c r="H22" s="46"/>
      <c r="I22" s="46"/>
      <c r="J22" s="47"/>
    </row>
    <row r="23" spans="2:13" ht="27.95" customHeight="1" x14ac:dyDescent="0.2">
      <c r="B23" s="14"/>
      <c r="C23" s="14"/>
      <c r="D23" s="14"/>
    </row>
    <row r="24" spans="2:13" ht="72" customHeight="1" x14ac:dyDescent="0.2">
      <c r="B24" s="14"/>
      <c r="C24" s="14"/>
      <c r="D24" s="14"/>
    </row>
    <row r="25" spans="2:13" x14ac:dyDescent="0.2">
      <c r="C25" s="14"/>
      <c r="D25" s="14"/>
    </row>
    <row r="26" spans="2:13" x14ac:dyDescent="0.2">
      <c r="C26" s="14"/>
      <c r="D26" s="14"/>
    </row>
    <row r="32" spans="2:13" ht="28.5" customHeight="1" x14ac:dyDescent="0.2"/>
  </sheetData>
  <sheetProtection algorithmName="SHA-512" hashValue="tQRVLqF+fTNKNzbaVWw+cFin2Tb8u2ZRUICHRgSz4HN1c6RnFP6QKSSfife7w1IzS6d+OUrdjpYfmdjl0rXI0g==" saltValue="3F78IEa3snJs+1i+0Wgmlg==" spinCount="100000" sheet="1" objects="1" scenarios="1"/>
  <mergeCells count="6">
    <mergeCell ref="N5:P5"/>
    <mergeCell ref="B11:D11"/>
    <mergeCell ref="F5:F7"/>
    <mergeCell ref="F12:L12"/>
    <mergeCell ref="B5:D5"/>
    <mergeCell ref="B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50B7-E340-4113-8723-6CBC2B665C1E}">
  <sheetPr>
    <tabColor rgb="FF92D050"/>
  </sheetPr>
  <dimension ref="A1:CC22"/>
  <sheetViews>
    <sheetView zoomScale="60" zoomScaleNormal="60" workbookViewId="0">
      <pane xSplit="3" ySplit="5" topLeftCell="BS6" activePane="bottomRight" state="frozen"/>
      <selection pane="topRight" activeCell="D1" sqref="D1"/>
      <selection pane="bottomLeft" activeCell="A6" sqref="A6"/>
      <selection pane="bottomRight" sqref="A1:CK33"/>
    </sheetView>
  </sheetViews>
  <sheetFormatPr defaultColWidth="8.625" defaultRowHeight="14.25" x14ac:dyDescent="0.2"/>
  <cols>
    <col min="1" max="1" width="13.625" style="1" customWidth="1"/>
    <col min="2" max="2" width="23.125" style="1" customWidth="1"/>
    <col min="3" max="3" width="24.625" style="1" customWidth="1"/>
    <col min="4" max="7" width="13.75" customWidth="1"/>
    <col min="8" max="8" width="42.875" customWidth="1"/>
    <col min="9" max="13" width="13.75" customWidth="1"/>
    <col min="14" max="14" width="44.75" customWidth="1"/>
    <col min="15" max="15" width="13.75" customWidth="1"/>
    <col min="16" max="16" width="16" bestFit="1" customWidth="1"/>
    <col min="17" max="19" width="16" customWidth="1"/>
    <col min="20" max="20" width="42.5" customWidth="1"/>
    <col min="21" max="25" width="16" customWidth="1"/>
    <col min="26" max="26" width="37.375" customWidth="1"/>
    <col min="27" max="27" width="15.25" customWidth="1"/>
    <col min="28" max="31" width="13.75" customWidth="1"/>
    <col min="32" max="32" width="37.625" customWidth="1"/>
    <col min="33" max="37" width="13.75" customWidth="1"/>
    <col min="38" max="38" width="37.125" customWidth="1"/>
    <col min="39" max="43" width="13.75" customWidth="1"/>
    <col min="44" max="44" width="41.125" customWidth="1"/>
    <col min="45" max="49" width="13.75" customWidth="1"/>
    <col min="50" max="50" width="41.75" customWidth="1"/>
    <col min="51" max="55" width="13.75" customWidth="1"/>
    <col min="56" max="56" width="40.875" customWidth="1"/>
    <col min="57" max="61" width="13.75" customWidth="1"/>
    <col min="62" max="62" width="41.625" customWidth="1"/>
    <col min="63" max="67" width="13.75" customWidth="1"/>
    <col min="68" max="68" width="55.875" customWidth="1"/>
    <col min="69" max="73" width="13.75" customWidth="1"/>
    <col min="74" max="74" width="54.75" customWidth="1"/>
    <col min="75" max="79" width="13.75" customWidth="1"/>
    <col min="80" max="80" width="46.75" customWidth="1"/>
    <col min="81" max="81" width="13.75" customWidth="1"/>
    <col min="82" max="16384" width="8.625" style="1"/>
  </cols>
  <sheetData>
    <row r="1" spans="1:81" ht="30.95" customHeight="1" thickBot="1" x14ac:dyDescent="0.45">
      <c r="A1" s="21" t="s">
        <v>0</v>
      </c>
      <c r="B1" s="21"/>
      <c r="J1" s="27"/>
      <c r="K1" s="13"/>
      <c r="L1" s="13"/>
      <c r="M1" s="13"/>
      <c r="N1" s="13"/>
      <c r="O1" s="13"/>
      <c r="P1" s="13"/>
      <c r="Q1" s="13"/>
      <c r="R1" s="13"/>
      <c r="S1" s="13"/>
      <c r="T1" s="13"/>
      <c r="U1" s="13"/>
      <c r="V1" s="13"/>
      <c r="W1" s="13"/>
      <c r="X1" s="13"/>
      <c r="Y1" s="13"/>
      <c r="Z1" s="13"/>
      <c r="AA1" s="13"/>
      <c r="AF1" s="13"/>
    </row>
    <row r="2" spans="1:81" ht="15" customHeight="1" thickBot="1" x14ac:dyDescent="0.3">
      <c r="A2" s="155" t="s">
        <v>11</v>
      </c>
      <c r="B2" s="139" t="s">
        <v>12</v>
      </c>
      <c r="C2" s="139" t="s">
        <v>13</v>
      </c>
      <c r="D2" s="143" t="s">
        <v>14</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row>
    <row r="3" spans="1:81" ht="15" customHeight="1" x14ac:dyDescent="0.25">
      <c r="A3" s="156"/>
      <c r="B3" s="140"/>
      <c r="C3" s="140"/>
      <c r="D3" s="143" t="s">
        <v>15</v>
      </c>
      <c r="E3" s="143"/>
      <c r="F3" s="143"/>
      <c r="G3" s="143"/>
      <c r="H3" s="143"/>
      <c r="I3" s="152"/>
      <c r="J3" s="164" t="s">
        <v>16</v>
      </c>
      <c r="K3" s="164"/>
      <c r="L3" s="164"/>
      <c r="M3" s="164"/>
      <c r="N3" s="164"/>
      <c r="O3" s="164"/>
      <c r="P3" s="151" t="s">
        <v>17</v>
      </c>
      <c r="Q3" s="143"/>
      <c r="R3" s="143"/>
      <c r="S3" s="143"/>
      <c r="T3" s="143"/>
      <c r="U3" s="152"/>
      <c r="V3" s="151" t="s">
        <v>18</v>
      </c>
      <c r="W3" s="143"/>
      <c r="X3" s="143"/>
      <c r="Y3" s="143"/>
      <c r="Z3" s="143"/>
      <c r="AA3" s="152"/>
      <c r="AB3" s="151" t="s">
        <v>19</v>
      </c>
      <c r="AC3" s="143"/>
      <c r="AD3" s="143"/>
      <c r="AE3" s="143"/>
      <c r="AF3" s="143"/>
      <c r="AG3" s="143"/>
      <c r="AH3" s="142" t="s">
        <v>20</v>
      </c>
      <c r="AI3" s="143"/>
      <c r="AJ3" s="143"/>
      <c r="AK3" s="143"/>
      <c r="AL3" s="143"/>
      <c r="AM3" s="144"/>
      <c r="AN3" s="142" t="s">
        <v>21</v>
      </c>
      <c r="AO3" s="143"/>
      <c r="AP3" s="143"/>
      <c r="AQ3" s="143"/>
      <c r="AR3" s="143"/>
      <c r="AS3" s="144"/>
      <c r="AT3" s="142" t="s">
        <v>22</v>
      </c>
      <c r="AU3" s="143"/>
      <c r="AV3" s="143"/>
      <c r="AW3" s="143"/>
      <c r="AX3" s="143"/>
      <c r="AY3" s="152"/>
      <c r="AZ3" s="142" t="s">
        <v>23</v>
      </c>
      <c r="BA3" s="143"/>
      <c r="BB3" s="143"/>
      <c r="BC3" s="143"/>
      <c r="BD3" s="143"/>
      <c r="BE3" s="144"/>
      <c r="BF3" s="142" t="s">
        <v>24</v>
      </c>
      <c r="BG3" s="143"/>
      <c r="BH3" s="143"/>
      <c r="BI3" s="143"/>
      <c r="BJ3" s="143"/>
      <c r="BK3" s="144"/>
      <c r="BL3" s="142" t="s">
        <v>25</v>
      </c>
      <c r="BM3" s="143"/>
      <c r="BN3" s="143"/>
      <c r="BO3" s="143"/>
      <c r="BP3" s="143"/>
      <c r="BQ3" s="144"/>
      <c r="BR3" s="142" t="s">
        <v>26</v>
      </c>
      <c r="BS3" s="143"/>
      <c r="BT3" s="143"/>
      <c r="BU3" s="143"/>
      <c r="BV3" s="143"/>
      <c r="BW3" s="144"/>
      <c r="BX3" s="142" t="s">
        <v>27</v>
      </c>
      <c r="BY3" s="143"/>
      <c r="BZ3" s="143"/>
      <c r="CA3" s="143"/>
      <c r="CB3" s="143"/>
      <c r="CC3" s="144"/>
    </row>
    <row r="4" spans="1:81" ht="15.75" customHeight="1" thickBot="1" x14ac:dyDescent="0.3">
      <c r="A4" s="156"/>
      <c r="B4" s="140"/>
      <c r="C4" s="140"/>
      <c r="D4" s="146" t="s">
        <v>28</v>
      </c>
      <c r="E4" s="146"/>
      <c r="F4" s="146"/>
      <c r="G4" s="146"/>
      <c r="H4" s="146"/>
      <c r="I4" s="154"/>
      <c r="J4" s="158" t="s">
        <v>28</v>
      </c>
      <c r="K4" s="158"/>
      <c r="L4" s="158"/>
      <c r="M4" s="158"/>
      <c r="N4" s="158"/>
      <c r="O4" s="158"/>
      <c r="P4" s="159" t="s">
        <v>28</v>
      </c>
      <c r="Q4" s="160"/>
      <c r="R4" s="160"/>
      <c r="S4" s="160"/>
      <c r="T4" s="160"/>
      <c r="U4" s="161"/>
      <c r="V4" s="153" t="s">
        <v>28</v>
      </c>
      <c r="W4" s="146"/>
      <c r="X4" s="146"/>
      <c r="Y4" s="146"/>
      <c r="Z4" s="146"/>
      <c r="AA4" s="154"/>
      <c r="AB4" s="159" t="s">
        <v>28</v>
      </c>
      <c r="AC4" s="160"/>
      <c r="AD4" s="160"/>
      <c r="AE4" s="160"/>
      <c r="AF4" s="160"/>
      <c r="AG4" s="160"/>
      <c r="AH4" s="162" t="s">
        <v>28</v>
      </c>
      <c r="AI4" s="160"/>
      <c r="AJ4" s="160"/>
      <c r="AK4" s="160"/>
      <c r="AL4" s="160"/>
      <c r="AM4" s="163"/>
      <c r="AN4" s="145" t="s">
        <v>28</v>
      </c>
      <c r="AO4" s="146"/>
      <c r="AP4" s="146"/>
      <c r="AQ4" s="146"/>
      <c r="AR4" s="146"/>
      <c r="AS4" s="147"/>
      <c r="AT4" s="145" t="s">
        <v>28</v>
      </c>
      <c r="AU4" s="146"/>
      <c r="AV4" s="146"/>
      <c r="AW4" s="146"/>
      <c r="AX4" s="146"/>
      <c r="AY4" s="154"/>
      <c r="AZ4" s="145" t="s">
        <v>28</v>
      </c>
      <c r="BA4" s="146"/>
      <c r="BB4" s="146"/>
      <c r="BC4" s="146"/>
      <c r="BD4" s="146"/>
      <c r="BE4" s="147"/>
      <c r="BF4" s="145" t="s">
        <v>28</v>
      </c>
      <c r="BG4" s="146"/>
      <c r="BH4" s="146"/>
      <c r="BI4" s="146"/>
      <c r="BJ4" s="146"/>
      <c r="BK4" s="147"/>
      <c r="BL4" s="145" t="s">
        <v>29</v>
      </c>
      <c r="BM4" s="146"/>
      <c r="BN4" s="146"/>
      <c r="BO4" s="146"/>
      <c r="BP4" s="146"/>
      <c r="BQ4" s="147"/>
      <c r="BR4" s="145" t="s">
        <v>28</v>
      </c>
      <c r="BS4" s="146"/>
      <c r="BT4" s="146"/>
      <c r="BU4" s="146"/>
      <c r="BV4" s="146"/>
      <c r="BW4" s="147"/>
      <c r="BX4" s="145" t="s">
        <v>28</v>
      </c>
      <c r="BY4" s="146"/>
      <c r="BZ4" s="146"/>
      <c r="CA4" s="146"/>
      <c r="CB4" s="146"/>
      <c r="CC4" s="147"/>
    </row>
    <row r="5" spans="1:81" ht="86.25" customHeight="1" thickBot="1" x14ac:dyDescent="0.3">
      <c r="A5" s="157"/>
      <c r="B5" s="141"/>
      <c r="C5" s="141"/>
      <c r="D5" s="128" t="s">
        <v>30</v>
      </c>
      <c r="E5" s="129" t="s">
        <v>31</v>
      </c>
      <c r="F5" s="129" t="s">
        <v>32</v>
      </c>
      <c r="G5" s="129" t="s">
        <v>33</v>
      </c>
      <c r="H5" s="129" t="s">
        <v>34</v>
      </c>
      <c r="I5" s="130" t="s">
        <v>35</v>
      </c>
      <c r="J5" s="128" t="s">
        <v>30</v>
      </c>
      <c r="K5" s="129" t="s">
        <v>31</v>
      </c>
      <c r="L5" s="129" t="s">
        <v>32</v>
      </c>
      <c r="M5" s="129" t="s">
        <v>33</v>
      </c>
      <c r="N5" s="129" t="s">
        <v>34</v>
      </c>
      <c r="O5" s="130" t="s">
        <v>35</v>
      </c>
      <c r="P5" s="128" t="s">
        <v>30</v>
      </c>
      <c r="Q5" s="129" t="s">
        <v>31</v>
      </c>
      <c r="R5" s="129" t="s">
        <v>32</v>
      </c>
      <c r="S5" s="129" t="s">
        <v>33</v>
      </c>
      <c r="T5" s="129" t="s">
        <v>34</v>
      </c>
      <c r="U5" s="130" t="s">
        <v>35</v>
      </c>
      <c r="V5" s="128" t="s">
        <v>30</v>
      </c>
      <c r="W5" s="129" t="s">
        <v>31</v>
      </c>
      <c r="X5" s="129" t="s">
        <v>32</v>
      </c>
      <c r="Y5" s="129" t="s">
        <v>33</v>
      </c>
      <c r="Z5" s="129" t="s">
        <v>34</v>
      </c>
      <c r="AA5" s="130" t="s">
        <v>35</v>
      </c>
      <c r="AB5" s="128" t="s">
        <v>30</v>
      </c>
      <c r="AC5" s="129" t="s">
        <v>31</v>
      </c>
      <c r="AD5" s="129" t="s">
        <v>32</v>
      </c>
      <c r="AE5" s="129" t="s">
        <v>33</v>
      </c>
      <c r="AF5" s="129" t="s">
        <v>34</v>
      </c>
      <c r="AG5" s="130" t="s">
        <v>35</v>
      </c>
      <c r="AH5" s="128" t="s">
        <v>30</v>
      </c>
      <c r="AI5" s="129" t="s">
        <v>31</v>
      </c>
      <c r="AJ5" s="129" t="s">
        <v>32</v>
      </c>
      <c r="AK5" s="129" t="s">
        <v>33</v>
      </c>
      <c r="AL5" s="129" t="s">
        <v>34</v>
      </c>
      <c r="AM5" s="130" t="s">
        <v>35</v>
      </c>
      <c r="AN5" s="128" t="s">
        <v>30</v>
      </c>
      <c r="AO5" s="129" t="s">
        <v>31</v>
      </c>
      <c r="AP5" s="129" t="s">
        <v>32</v>
      </c>
      <c r="AQ5" s="129" t="s">
        <v>33</v>
      </c>
      <c r="AR5" s="129" t="s">
        <v>34</v>
      </c>
      <c r="AS5" s="130" t="s">
        <v>35</v>
      </c>
      <c r="AT5" s="128" t="s">
        <v>30</v>
      </c>
      <c r="AU5" s="129" t="s">
        <v>31</v>
      </c>
      <c r="AV5" s="129" t="s">
        <v>32</v>
      </c>
      <c r="AW5" s="129" t="s">
        <v>33</v>
      </c>
      <c r="AX5" s="129" t="s">
        <v>34</v>
      </c>
      <c r="AY5" s="130" t="s">
        <v>35</v>
      </c>
      <c r="AZ5" s="128" t="s">
        <v>30</v>
      </c>
      <c r="BA5" s="129" t="s">
        <v>31</v>
      </c>
      <c r="BB5" s="129" t="s">
        <v>32</v>
      </c>
      <c r="BC5" s="129" t="s">
        <v>33</v>
      </c>
      <c r="BD5" s="129" t="s">
        <v>34</v>
      </c>
      <c r="BE5" s="130" t="s">
        <v>35</v>
      </c>
      <c r="BF5" s="128" t="s">
        <v>30</v>
      </c>
      <c r="BG5" s="129" t="s">
        <v>31</v>
      </c>
      <c r="BH5" s="129" t="s">
        <v>32</v>
      </c>
      <c r="BI5" s="129" t="s">
        <v>33</v>
      </c>
      <c r="BJ5" s="129" t="s">
        <v>34</v>
      </c>
      <c r="BK5" s="130" t="s">
        <v>35</v>
      </c>
      <c r="BL5" s="128" t="s">
        <v>30</v>
      </c>
      <c r="BM5" s="129" t="s">
        <v>31</v>
      </c>
      <c r="BN5" s="129" t="s">
        <v>32</v>
      </c>
      <c r="BO5" s="129" t="s">
        <v>33</v>
      </c>
      <c r="BP5" s="129" t="s">
        <v>34</v>
      </c>
      <c r="BQ5" s="130" t="s">
        <v>35</v>
      </c>
      <c r="BR5" s="128" t="s">
        <v>30</v>
      </c>
      <c r="BS5" s="129" t="s">
        <v>31</v>
      </c>
      <c r="BT5" s="129" t="s">
        <v>32</v>
      </c>
      <c r="BU5" s="129" t="s">
        <v>33</v>
      </c>
      <c r="BV5" s="129" t="s">
        <v>34</v>
      </c>
      <c r="BW5" s="130" t="s">
        <v>35</v>
      </c>
      <c r="BX5" s="128" t="s">
        <v>30</v>
      </c>
      <c r="BY5" s="129" t="s">
        <v>31</v>
      </c>
      <c r="BZ5" s="129" t="s">
        <v>32</v>
      </c>
      <c r="CA5" s="129" t="s">
        <v>33</v>
      </c>
      <c r="CB5" s="129" t="s">
        <v>34</v>
      </c>
      <c r="CC5" s="130" t="s">
        <v>35</v>
      </c>
    </row>
    <row r="6" spans="1:81" ht="60" customHeight="1" x14ac:dyDescent="0.2">
      <c r="A6" s="99" t="str">
        <f>Start!$C$3</f>
        <v>Buildings</v>
      </c>
      <c r="B6" s="100" t="s">
        <v>36</v>
      </c>
      <c r="C6" s="100"/>
      <c r="D6" s="99">
        <v>3</v>
      </c>
      <c r="E6" s="101">
        <v>1</v>
      </c>
      <c r="F6" s="101">
        <v>2</v>
      </c>
      <c r="G6" s="101">
        <f>D6*(MAX(E6:F6))</f>
        <v>6</v>
      </c>
      <c r="H6" s="148" t="s">
        <v>37</v>
      </c>
      <c r="I6" s="102" t="s">
        <v>38</v>
      </c>
      <c r="J6" s="99">
        <v>3</v>
      </c>
      <c r="K6" s="101">
        <v>1</v>
      </c>
      <c r="L6" s="101">
        <v>2</v>
      </c>
      <c r="M6" s="101">
        <f t="shared" ref="M6:M13" si="0">J6*(MAX(K6:L6))</f>
        <v>6</v>
      </c>
      <c r="N6" s="136" t="s">
        <v>39</v>
      </c>
      <c r="O6" s="102" t="s">
        <v>38</v>
      </c>
      <c r="P6" s="99">
        <v>3</v>
      </c>
      <c r="Q6" s="101">
        <v>1</v>
      </c>
      <c r="R6" s="101">
        <v>2</v>
      </c>
      <c r="S6" s="101">
        <f t="shared" ref="S6:S13" si="1">P6*(MAX(Q6:R6))</f>
        <v>6</v>
      </c>
      <c r="T6" s="136" t="s">
        <v>40</v>
      </c>
      <c r="U6" s="102" t="s">
        <v>38</v>
      </c>
      <c r="V6" s="85">
        <v>3</v>
      </c>
      <c r="W6" s="86">
        <v>2</v>
      </c>
      <c r="X6" s="86">
        <v>2</v>
      </c>
      <c r="Y6" s="101">
        <f t="shared" ref="Y6:Y13" si="2">V6*(MAX(W6:X6))</f>
        <v>6</v>
      </c>
      <c r="Z6" s="136" t="s">
        <v>41</v>
      </c>
      <c r="AA6" s="87" t="s">
        <v>38</v>
      </c>
      <c r="AB6" s="99">
        <v>2</v>
      </c>
      <c r="AC6" s="101">
        <v>2</v>
      </c>
      <c r="AD6" s="101">
        <v>3</v>
      </c>
      <c r="AE6" s="101">
        <f t="shared" ref="AE6:AE13" si="3">AB6*(MAX(AC6:AD6))</f>
        <v>6</v>
      </c>
      <c r="AF6" s="103" t="s">
        <v>42</v>
      </c>
      <c r="AG6" s="102" t="s">
        <v>43</v>
      </c>
      <c r="AH6" s="99">
        <v>2</v>
      </c>
      <c r="AI6" s="101">
        <v>2</v>
      </c>
      <c r="AJ6" s="101">
        <v>1</v>
      </c>
      <c r="AK6" s="101">
        <f t="shared" ref="AK6:AK13" si="4">AH6*(MAX(AI6:AJ6))</f>
        <v>4</v>
      </c>
      <c r="AL6" s="104" t="s">
        <v>44</v>
      </c>
      <c r="AM6" s="102" t="s">
        <v>43</v>
      </c>
      <c r="AN6" s="99">
        <v>2</v>
      </c>
      <c r="AO6" s="101">
        <v>1</v>
      </c>
      <c r="AP6" s="101">
        <v>1</v>
      </c>
      <c r="AQ6" s="101">
        <f t="shared" ref="AQ6:AQ13" si="5">AN6*(MAX(AO6:AP6))</f>
        <v>2</v>
      </c>
      <c r="AR6" s="104" t="s">
        <v>45</v>
      </c>
      <c r="AS6" s="102" t="s">
        <v>46</v>
      </c>
      <c r="AT6" s="99">
        <v>2</v>
      </c>
      <c r="AU6" s="101">
        <v>1</v>
      </c>
      <c r="AV6" s="101">
        <v>2</v>
      </c>
      <c r="AW6" s="101">
        <f t="shared" ref="AW6:AW13" si="6">AT6*(MAX(AU6:AV6))</f>
        <v>4</v>
      </c>
      <c r="AX6" s="104" t="s">
        <v>47</v>
      </c>
      <c r="AY6" s="102" t="s">
        <v>46</v>
      </c>
      <c r="AZ6" s="99">
        <v>1</v>
      </c>
      <c r="BA6" s="101">
        <v>2</v>
      </c>
      <c r="BB6" s="101">
        <v>2</v>
      </c>
      <c r="BC6" s="101">
        <f t="shared" ref="BC6:BC13" si="7">AZ6*(MAX(BA6:BB6))</f>
        <v>2</v>
      </c>
      <c r="BD6" s="104" t="s">
        <v>48</v>
      </c>
      <c r="BE6" s="102" t="s">
        <v>49</v>
      </c>
      <c r="BF6" s="99">
        <v>1</v>
      </c>
      <c r="BG6" s="101">
        <v>2</v>
      </c>
      <c r="BH6" s="101">
        <v>2</v>
      </c>
      <c r="BI6" s="101">
        <f t="shared" ref="BI6:BI13" si="8">BF6*(MAX(BG6:BH6))</f>
        <v>2</v>
      </c>
      <c r="BJ6" s="103" t="s">
        <v>50</v>
      </c>
      <c r="BK6" s="102" t="s">
        <v>46</v>
      </c>
      <c r="BL6" s="99">
        <v>2</v>
      </c>
      <c r="BM6" s="101">
        <v>2</v>
      </c>
      <c r="BN6" s="101">
        <v>2</v>
      </c>
      <c r="BO6" s="101">
        <f t="shared" ref="BO6:BO13" si="9">BL6*(MAX(BM6:BN6))</f>
        <v>4</v>
      </c>
      <c r="BP6" s="105" t="s">
        <v>51</v>
      </c>
      <c r="BQ6" s="106" t="s">
        <v>49</v>
      </c>
      <c r="BR6" s="99">
        <v>3</v>
      </c>
      <c r="BS6" s="101">
        <v>1</v>
      </c>
      <c r="BT6" s="101">
        <v>1</v>
      </c>
      <c r="BU6" s="101">
        <f t="shared" ref="BU6:BU13" si="10">BR6*(MAX(BS6:BT6))</f>
        <v>3</v>
      </c>
      <c r="BV6" s="136" t="s">
        <v>52</v>
      </c>
      <c r="BW6" s="102" t="s">
        <v>46</v>
      </c>
      <c r="BX6" s="99">
        <v>1</v>
      </c>
      <c r="BY6" s="101">
        <v>2</v>
      </c>
      <c r="BZ6" s="101">
        <v>2</v>
      </c>
      <c r="CA6" s="101">
        <f t="shared" ref="CA6:CA13" si="11">BX6*(MAX(BY6:BZ6))</f>
        <v>2</v>
      </c>
      <c r="CB6" s="136" t="s">
        <v>53</v>
      </c>
      <c r="CC6" s="102" t="s">
        <v>43</v>
      </c>
    </row>
    <row r="7" spans="1:81" ht="85.5" x14ac:dyDescent="0.2">
      <c r="A7" s="55" t="str">
        <f>Start!$C$3</f>
        <v>Buildings</v>
      </c>
      <c r="B7" s="100" t="s">
        <v>54</v>
      </c>
      <c r="C7" s="100"/>
      <c r="D7" s="55">
        <v>2</v>
      </c>
      <c r="E7" s="89">
        <v>1</v>
      </c>
      <c r="F7" s="101">
        <v>2</v>
      </c>
      <c r="G7" s="89">
        <f t="shared" ref="G7:G13" si="12">D7*(MAX(E7:F7))</f>
        <v>4</v>
      </c>
      <c r="H7" s="149"/>
      <c r="I7" s="102" t="s">
        <v>38</v>
      </c>
      <c r="J7" s="55">
        <v>2</v>
      </c>
      <c r="K7" s="101">
        <v>1</v>
      </c>
      <c r="L7" s="101">
        <v>2</v>
      </c>
      <c r="M7" s="89">
        <f t="shared" si="0"/>
        <v>4</v>
      </c>
      <c r="N7" s="137"/>
      <c r="O7" s="102" t="s">
        <v>38</v>
      </c>
      <c r="P7" s="55">
        <v>2</v>
      </c>
      <c r="Q7" s="101">
        <v>1</v>
      </c>
      <c r="R7" s="101">
        <v>2</v>
      </c>
      <c r="S7" s="89">
        <f t="shared" si="1"/>
        <v>4</v>
      </c>
      <c r="T7" s="137"/>
      <c r="U7" s="102" t="s">
        <v>38</v>
      </c>
      <c r="V7" s="99">
        <v>2</v>
      </c>
      <c r="W7" s="101">
        <v>2</v>
      </c>
      <c r="X7" s="101">
        <v>2</v>
      </c>
      <c r="Y7" s="101">
        <f t="shared" si="2"/>
        <v>4</v>
      </c>
      <c r="Z7" s="137"/>
      <c r="AA7" s="90" t="s">
        <v>38</v>
      </c>
      <c r="AB7" s="55">
        <v>3</v>
      </c>
      <c r="AC7" s="101">
        <v>2</v>
      </c>
      <c r="AD7" s="101">
        <v>3</v>
      </c>
      <c r="AE7" s="89">
        <f t="shared" si="3"/>
        <v>9</v>
      </c>
      <c r="AF7" s="100" t="s">
        <v>55</v>
      </c>
      <c r="AG7" s="102" t="s">
        <v>43</v>
      </c>
      <c r="AH7" s="55">
        <v>2</v>
      </c>
      <c r="AI7" s="101">
        <v>2</v>
      </c>
      <c r="AJ7" s="101">
        <v>1</v>
      </c>
      <c r="AK7" s="89">
        <f t="shared" si="4"/>
        <v>4</v>
      </c>
      <c r="AL7" s="107" t="s">
        <v>56</v>
      </c>
      <c r="AM7" s="102" t="s">
        <v>43</v>
      </c>
      <c r="AN7" s="55">
        <v>3</v>
      </c>
      <c r="AO7" s="101">
        <v>1</v>
      </c>
      <c r="AP7" s="101">
        <v>1</v>
      </c>
      <c r="AQ7" s="89">
        <f t="shared" si="5"/>
        <v>3</v>
      </c>
      <c r="AR7" s="107" t="s">
        <v>57</v>
      </c>
      <c r="AS7" s="102" t="s">
        <v>46</v>
      </c>
      <c r="AT7" s="55">
        <v>1</v>
      </c>
      <c r="AU7" s="101">
        <v>1</v>
      </c>
      <c r="AV7" s="101">
        <v>2</v>
      </c>
      <c r="AW7" s="89">
        <f t="shared" si="6"/>
        <v>2</v>
      </c>
      <c r="AX7" s="107" t="s">
        <v>58</v>
      </c>
      <c r="AY7" s="102" t="s">
        <v>46</v>
      </c>
      <c r="AZ7" s="55">
        <v>1</v>
      </c>
      <c r="BA7" s="101">
        <v>2</v>
      </c>
      <c r="BB7" s="101">
        <v>2</v>
      </c>
      <c r="BC7" s="89">
        <f t="shared" si="7"/>
        <v>2</v>
      </c>
      <c r="BD7" s="108" t="s">
        <v>59</v>
      </c>
      <c r="BE7" s="102" t="s">
        <v>49</v>
      </c>
      <c r="BF7" s="55">
        <v>1</v>
      </c>
      <c r="BG7" s="101">
        <v>2</v>
      </c>
      <c r="BH7" s="101">
        <v>2</v>
      </c>
      <c r="BI7" s="89">
        <f t="shared" si="8"/>
        <v>2</v>
      </c>
      <c r="BJ7" s="100" t="s">
        <v>60</v>
      </c>
      <c r="BK7" s="102" t="s">
        <v>46</v>
      </c>
      <c r="BL7" s="55">
        <v>1</v>
      </c>
      <c r="BM7" s="101">
        <v>2</v>
      </c>
      <c r="BN7" s="101">
        <v>2</v>
      </c>
      <c r="BO7" s="89">
        <f t="shared" si="9"/>
        <v>2</v>
      </c>
      <c r="BP7" s="106" t="s">
        <v>60</v>
      </c>
      <c r="BQ7" s="106" t="s">
        <v>49</v>
      </c>
      <c r="BR7" s="55">
        <v>1</v>
      </c>
      <c r="BS7" s="101">
        <v>1</v>
      </c>
      <c r="BT7" s="101">
        <v>1</v>
      </c>
      <c r="BU7" s="89">
        <f t="shared" si="10"/>
        <v>1</v>
      </c>
      <c r="BV7" s="137"/>
      <c r="BW7" s="102" t="s">
        <v>46</v>
      </c>
      <c r="BX7" s="55">
        <v>1</v>
      </c>
      <c r="BY7" s="101">
        <v>2</v>
      </c>
      <c r="BZ7" s="101">
        <v>2</v>
      </c>
      <c r="CA7" s="89">
        <f t="shared" si="11"/>
        <v>2</v>
      </c>
      <c r="CB7" s="137"/>
      <c r="CC7" s="102" t="s">
        <v>43</v>
      </c>
    </row>
    <row r="8" spans="1:81" ht="42.75" x14ac:dyDescent="0.2">
      <c r="A8" s="55" t="str">
        <f>Start!$C$3</f>
        <v>Buildings</v>
      </c>
      <c r="B8" s="100" t="s">
        <v>61</v>
      </c>
      <c r="C8" s="100"/>
      <c r="D8" s="55">
        <v>3</v>
      </c>
      <c r="E8" s="89">
        <v>1</v>
      </c>
      <c r="F8" s="101">
        <v>2</v>
      </c>
      <c r="G8" s="89">
        <f t="shared" si="12"/>
        <v>6</v>
      </c>
      <c r="H8" s="149"/>
      <c r="I8" s="102" t="s">
        <v>38</v>
      </c>
      <c r="J8" s="55">
        <v>3</v>
      </c>
      <c r="K8" s="101">
        <v>1</v>
      </c>
      <c r="L8" s="101">
        <v>2</v>
      </c>
      <c r="M8" s="89">
        <f t="shared" si="0"/>
        <v>6</v>
      </c>
      <c r="N8" s="137"/>
      <c r="O8" s="102" t="s">
        <v>38</v>
      </c>
      <c r="P8" s="55">
        <v>3</v>
      </c>
      <c r="Q8" s="101">
        <v>1</v>
      </c>
      <c r="R8" s="101">
        <v>2</v>
      </c>
      <c r="S8" s="89">
        <f t="shared" si="1"/>
        <v>6</v>
      </c>
      <c r="T8" s="137"/>
      <c r="U8" s="102" t="s">
        <v>38</v>
      </c>
      <c r="V8" s="99">
        <v>3</v>
      </c>
      <c r="W8" s="101">
        <v>2</v>
      </c>
      <c r="X8" s="101">
        <v>2</v>
      </c>
      <c r="Y8" s="101">
        <f t="shared" si="2"/>
        <v>6</v>
      </c>
      <c r="Z8" s="137"/>
      <c r="AA8" s="90" t="s">
        <v>38</v>
      </c>
      <c r="AB8" s="55">
        <v>1</v>
      </c>
      <c r="AC8" s="101">
        <v>2</v>
      </c>
      <c r="AD8" s="101">
        <v>3</v>
      </c>
      <c r="AE8" s="89">
        <f t="shared" si="3"/>
        <v>3</v>
      </c>
      <c r="AF8" s="109" t="s">
        <v>62</v>
      </c>
      <c r="AG8" s="102" t="s">
        <v>43</v>
      </c>
      <c r="AH8" s="55">
        <v>1</v>
      </c>
      <c r="AI8" s="101">
        <v>2</v>
      </c>
      <c r="AJ8" s="101">
        <v>1</v>
      </c>
      <c r="AK8" s="89">
        <f t="shared" si="4"/>
        <v>2</v>
      </c>
      <c r="AL8" s="108" t="s">
        <v>62</v>
      </c>
      <c r="AM8" s="102" t="s">
        <v>43</v>
      </c>
      <c r="AN8" s="55">
        <v>3</v>
      </c>
      <c r="AO8" s="101">
        <v>1</v>
      </c>
      <c r="AP8" s="101">
        <v>1</v>
      </c>
      <c r="AQ8" s="89">
        <f t="shared" si="5"/>
        <v>3</v>
      </c>
      <c r="AR8" s="107" t="s">
        <v>57</v>
      </c>
      <c r="AS8" s="102" t="s">
        <v>46</v>
      </c>
      <c r="AT8" s="55">
        <v>1</v>
      </c>
      <c r="AU8" s="101">
        <v>1</v>
      </c>
      <c r="AV8" s="101">
        <v>2</v>
      </c>
      <c r="AW8" s="89">
        <f t="shared" si="6"/>
        <v>2</v>
      </c>
      <c r="AX8" s="108" t="s">
        <v>63</v>
      </c>
      <c r="AY8" s="102" t="s">
        <v>46</v>
      </c>
      <c r="AZ8" s="55">
        <v>1</v>
      </c>
      <c r="BA8" s="101">
        <v>2</v>
      </c>
      <c r="BB8" s="101">
        <v>2</v>
      </c>
      <c r="BC8" s="89">
        <f t="shared" si="7"/>
        <v>2</v>
      </c>
      <c r="BD8" s="107" t="s">
        <v>64</v>
      </c>
      <c r="BE8" s="102" t="s">
        <v>49</v>
      </c>
      <c r="BF8" s="55">
        <v>1</v>
      </c>
      <c r="BG8" s="101">
        <v>2</v>
      </c>
      <c r="BH8" s="101">
        <v>2</v>
      </c>
      <c r="BI8" s="89">
        <f t="shared" si="8"/>
        <v>2</v>
      </c>
      <c r="BJ8" s="100" t="s">
        <v>65</v>
      </c>
      <c r="BK8" s="102" t="s">
        <v>46</v>
      </c>
      <c r="BL8" s="55">
        <v>1</v>
      </c>
      <c r="BM8" s="101">
        <v>2</v>
      </c>
      <c r="BN8" s="101">
        <v>2</v>
      </c>
      <c r="BO8" s="89">
        <f t="shared" si="9"/>
        <v>2</v>
      </c>
      <c r="BP8" s="106" t="s">
        <v>66</v>
      </c>
      <c r="BQ8" s="106" t="s">
        <v>49</v>
      </c>
      <c r="BR8" s="55">
        <v>1</v>
      </c>
      <c r="BS8" s="101">
        <v>1</v>
      </c>
      <c r="BT8" s="101">
        <v>1</v>
      </c>
      <c r="BU8" s="89">
        <f t="shared" si="10"/>
        <v>1</v>
      </c>
      <c r="BV8" s="137"/>
      <c r="BW8" s="102" t="s">
        <v>46</v>
      </c>
      <c r="BX8" s="55">
        <v>1</v>
      </c>
      <c r="BY8" s="101">
        <v>2</v>
      </c>
      <c r="BZ8" s="101">
        <v>2</v>
      </c>
      <c r="CA8" s="89">
        <f t="shared" si="11"/>
        <v>2</v>
      </c>
      <c r="CB8" s="137"/>
      <c r="CC8" s="102" t="s">
        <v>43</v>
      </c>
    </row>
    <row r="9" spans="1:81" ht="142.5" x14ac:dyDescent="0.2">
      <c r="A9" s="55" t="str">
        <f>Start!$C$3</f>
        <v>Buildings</v>
      </c>
      <c r="B9" s="100" t="s">
        <v>67</v>
      </c>
      <c r="C9" s="100" t="s">
        <v>68</v>
      </c>
      <c r="D9" s="55">
        <v>1</v>
      </c>
      <c r="E9" s="89">
        <v>1</v>
      </c>
      <c r="F9" s="101">
        <v>2</v>
      </c>
      <c r="G9" s="89">
        <f t="shared" si="12"/>
        <v>2</v>
      </c>
      <c r="H9" s="149"/>
      <c r="I9" s="102" t="s">
        <v>38</v>
      </c>
      <c r="J9" s="55">
        <v>1</v>
      </c>
      <c r="K9" s="101">
        <v>1</v>
      </c>
      <c r="L9" s="101">
        <v>2</v>
      </c>
      <c r="M9" s="89">
        <f t="shared" si="0"/>
        <v>2</v>
      </c>
      <c r="N9" s="137"/>
      <c r="O9" s="102" t="s">
        <v>38</v>
      </c>
      <c r="P9" s="55">
        <v>1</v>
      </c>
      <c r="Q9" s="101">
        <v>1</v>
      </c>
      <c r="R9" s="101">
        <v>2</v>
      </c>
      <c r="S9" s="89">
        <f t="shared" si="1"/>
        <v>2</v>
      </c>
      <c r="T9" s="137"/>
      <c r="U9" s="102" t="s">
        <v>38</v>
      </c>
      <c r="V9" s="99">
        <v>1</v>
      </c>
      <c r="W9" s="101">
        <v>2</v>
      </c>
      <c r="X9" s="101">
        <v>2</v>
      </c>
      <c r="Y9" s="101">
        <f t="shared" si="2"/>
        <v>2</v>
      </c>
      <c r="Z9" s="137"/>
      <c r="AA9" s="90" t="s">
        <v>38</v>
      </c>
      <c r="AB9" s="55">
        <v>3</v>
      </c>
      <c r="AC9" s="101">
        <v>2</v>
      </c>
      <c r="AD9" s="101">
        <v>3</v>
      </c>
      <c r="AE9" s="89">
        <f t="shared" si="3"/>
        <v>9</v>
      </c>
      <c r="AF9" s="100" t="s">
        <v>69</v>
      </c>
      <c r="AG9" s="102" t="s">
        <v>43</v>
      </c>
      <c r="AH9" s="55">
        <v>1</v>
      </c>
      <c r="AI9" s="101">
        <v>2</v>
      </c>
      <c r="AJ9" s="101">
        <v>1</v>
      </c>
      <c r="AK9" s="89">
        <f t="shared" si="4"/>
        <v>2</v>
      </c>
      <c r="AL9" s="107" t="s">
        <v>70</v>
      </c>
      <c r="AM9" s="102" t="s">
        <v>43</v>
      </c>
      <c r="AN9" s="55">
        <v>3</v>
      </c>
      <c r="AO9" s="101">
        <v>1</v>
      </c>
      <c r="AP9" s="101">
        <v>1</v>
      </c>
      <c r="AQ9" s="89">
        <f t="shared" si="5"/>
        <v>3</v>
      </c>
      <c r="AR9" s="107" t="s">
        <v>71</v>
      </c>
      <c r="AS9" s="102" t="s">
        <v>46</v>
      </c>
      <c r="AT9" s="55">
        <v>2</v>
      </c>
      <c r="AU9" s="101">
        <v>1</v>
      </c>
      <c r="AV9" s="101">
        <v>2</v>
      </c>
      <c r="AW9" s="89">
        <f t="shared" si="6"/>
        <v>4</v>
      </c>
      <c r="AX9" s="107" t="s">
        <v>72</v>
      </c>
      <c r="AY9" s="102" t="s">
        <v>46</v>
      </c>
      <c r="AZ9" s="55">
        <v>2</v>
      </c>
      <c r="BA9" s="101">
        <v>2</v>
      </c>
      <c r="BB9" s="101">
        <v>2</v>
      </c>
      <c r="BC9" s="89">
        <f t="shared" si="7"/>
        <v>4</v>
      </c>
      <c r="BD9" s="107" t="s">
        <v>73</v>
      </c>
      <c r="BE9" s="102" t="s">
        <v>49</v>
      </c>
      <c r="BF9" s="55">
        <v>2</v>
      </c>
      <c r="BG9" s="101">
        <v>2</v>
      </c>
      <c r="BH9" s="101">
        <v>2</v>
      </c>
      <c r="BI9" s="89">
        <f t="shared" si="8"/>
        <v>4</v>
      </c>
      <c r="BJ9" s="100" t="s">
        <v>74</v>
      </c>
      <c r="BK9" s="102" t="s">
        <v>46</v>
      </c>
      <c r="BL9" s="55">
        <v>2</v>
      </c>
      <c r="BM9" s="101">
        <v>2</v>
      </c>
      <c r="BN9" s="101">
        <v>2</v>
      </c>
      <c r="BO9" s="89">
        <f t="shared" si="9"/>
        <v>4</v>
      </c>
      <c r="BP9" s="106" t="s">
        <v>75</v>
      </c>
      <c r="BQ9" s="106" t="s">
        <v>49</v>
      </c>
      <c r="BR9" s="55">
        <v>3</v>
      </c>
      <c r="BS9" s="101">
        <v>1</v>
      </c>
      <c r="BT9" s="101">
        <v>1</v>
      </c>
      <c r="BU9" s="89">
        <f t="shared" si="10"/>
        <v>3</v>
      </c>
      <c r="BV9" s="137"/>
      <c r="BW9" s="102" t="s">
        <v>46</v>
      </c>
      <c r="BX9" s="55">
        <v>1</v>
      </c>
      <c r="BY9" s="101">
        <v>2</v>
      </c>
      <c r="BZ9" s="101">
        <v>2</v>
      </c>
      <c r="CA9" s="89">
        <f t="shared" si="11"/>
        <v>2</v>
      </c>
      <c r="CB9" s="137"/>
      <c r="CC9" s="102" t="s">
        <v>43</v>
      </c>
    </row>
    <row r="10" spans="1:81" ht="42.75" x14ac:dyDescent="0.2">
      <c r="A10" s="55" t="str">
        <f>Start!$C$3</f>
        <v>Buildings</v>
      </c>
      <c r="B10" s="100" t="s">
        <v>76</v>
      </c>
      <c r="C10" s="100" t="s">
        <v>77</v>
      </c>
      <c r="D10" s="55">
        <v>3</v>
      </c>
      <c r="E10" s="89">
        <v>1</v>
      </c>
      <c r="F10" s="101">
        <v>2</v>
      </c>
      <c r="G10" s="89">
        <f t="shared" si="12"/>
        <v>6</v>
      </c>
      <c r="H10" s="149"/>
      <c r="I10" s="102" t="s">
        <v>38</v>
      </c>
      <c r="J10" s="55">
        <v>3</v>
      </c>
      <c r="K10" s="101">
        <v>1</v>
      </c>
      <c r="L10" s="101">
        <v>2</v>
      </c>
      <c r="M10" s="89">
        <f t="shared" si="0"/>
        <v>6</v>
      </c>
      <c r="N10" s="137"/>
      <c r="O10" s="102" t="s">
        <v>38</v>
      </c>
      <c r="P10" s="55">
        <v>3</v>
      </c>
      <c r="Q10" s="101">
        <v>1</v>
      </c>
      <c r="R10" s="101">
        <v>2</v>
      </c>
      <c r="S10" s="89">
        <f t="shared" si="1"/>
        <v>6</v>
      </c>
      <c r="T10" s="137"/>
      <c r="U10" s="102" t="s">
        <v>38</v>
      </c>
      <c r="V10" s="99">
        <v>3</v>
      </c>
      <c r="W10" s="101">
        <v>2</v>
      </c>
      <c r="X10" s="101">
        <v>2</v>
      </c>
      <c r="Y10" s="101">
        <f t="shared" si="2"/>
        <v>6</v>
      </c>
      <c r="Z10" s="137"/>
      <c r="AA10" s="90" t="s">
        <v>38</v>
      </c>
      <c r="AB10" s="55">
        <v>2</v>
      </c>
      <c r="AC10" s="101">
        <v>2</v>
      </c>
      <c r="AD10" s="101">
        <v>3</v>
      </c>
      <c r="AE10" s="89">
        <f t="shared" si="3"/>
        <v>6</v>
      </c>
      <c r="AF10" s="109" t="s">
        <v>78</v>
      </c>
      <c r="AG10" s="102" t="s">
        <v>43</v>
      </c>
      <c r="AH10" s="55">
        <v>2</v>
      </c>
      <c r="AI10" s="101">
        <v>2</v>
      </c>
      <c r="AJ10" s="101">
        <v>1</v>
      </c>
      <c r="AK10" s="89">
        <f t="shared" si="4"/>
        <v>4</v>
      </c>
      <c r="AL10" s="107" t="s">
        <v>79</v>
      </c>
      <c r="AM10" s="102" t="s">
        <v>43</v>
      </c>
      <c r="AN10" s="55">
        <v>3</v>
      </c>
      <c r="AO10" s="101">
        <v>1</v>
      </c>
      <c r="AP10" s="101">
        <v>1</v>
      </c>
      <c r="AQ10" s="89">
        <f t="shared" si="5"/>
        <v>3</v>
      </c>
      <c r="AR10" s="107" t="s">
        <v>80</v>
      </c>
      <c r="AS10" s="102" t="s">
        <v>46</v>
      </c>
      <c r="AT10" s="55">
        <v>2</v>
      </c>
      <c r="AU10" s="101">
        <v>1</v>
      </c>
      <c r="AV10" s="101">
        <v>2</v>
      </c>
      <c r="AW10" s="89">
        <f t="shared" si="6"/>
        <v>4</v>
      </c>
      <c r="AX10" s="107" t="s">
        <v>81</v>
      </c>
      <c r="AY10" s="102" t="s">
        <v>46</v>
      </c>
      <c r="AZ10" s="55">
        <v>1</v>
      </c>
      <c r="BA10" s="101">
        <v>2</v>
      </c>
      <c r="BB10" s="101">
        <v>2</v>
      </c>
      <c r="BC10" s="89">
        <f t="shared" si="7"/>
        <v>2</v>
      </c>
      <c r="BD10" s="108" t="s">
        <v>82</v>
      </c>
      <c r="BE10" s="102" t="s">
        <v>49</v>
      </c>
      <c r="BF10" s="55">
        <v>1</v>
      </c>
      <c r="BG10" s="101">
        <v>2</v>
      </c>
      <c r="BH10" s="101">
        <v>2</v>
      </c>
      <c r="BI10" s="89">
        <f t="shared" si="8"/>
        <v>2</v>
      </c>
      <c r="BJ10" s="100" t="s">
        <v>83</v>
      </c>
      <c r="BK10" s="102" t="s">
        <v>46</v>
      </c>
      <c r="BL10" s="55">
        <v>1</v>
      </c>
      <c r="BM10" s="101">
        <v>2</v>
      </c>
      <c r="BN10" s="101">
        <v>2</v>
      </c>
      <c r="BO10" s="89">
        <f t="shared" si="9"/>
        <v>2</v>
      </c>
      <c r="BP10" s="106" t="s">
        <v>84</v>
      </c>
      <c r="BQ10" s="106" t="s">
        <v>49</v>
      </c>
      <c r="BR10" s="55">
        <v>3</v>
      </c>
      <c r="BS10" s="101">
        <v>1</v>
      </c>
      <c r="BT10" s="101">
        <v>1</v>
      </c>
      <c r="BU10" s="89">
        <f t="shared" si="10"/>
        <v>3</v>
      </c>
      <c r="BV10" s="137"/>
      <c r="BW10" s="102" t="s">
        <v>46</v>
      </c>
      <c r="BX10" s="55">
        <v>1</v>
      </c>
      <c r="BY10" s="101">
        <v>2</v>
      </c>
      <c r="BZ10" s="101">
        <v>2</v>
      </c>
      <c r="CA10" s="89">
        <f t="shared" si="11"/>
        <v>2</v>
      </c>
      <c r="CB10" s="137"/>
      <c r="CC10" s="102" t="s">
        <v>43</v>
      </c>
    </row>
    <row r="11" spans="1:81" ht="111" customHeight="1" x14ac:dyDescent="0.2">
      <c r="A11" s="55" t="str">
        <f>Start!$C$3</f>
        <v>Buildings</v>
      </c>
      <c r="B11" s="100" t="s">
        <v>85</v>
      </c>
      <c r="C11" s="100"/>
      <c r="D11" s="55">
        <v>3</v>
      </c>
      <c r="E11" s="89">
        <v>1</v>
      </c>
      <c r="F11" s="101">
        <v>2</v>
      </c>
      <c r="G11" s="89">
        <f t="shared" si="12"/>
        <v>6</v>
      </c>
      <c r="H11" s="149"/>
      <c r="I11" s="102" t="s">
        <v>38</v>
      </c>
      <c r="J11" s="55">
        <v>3</v>
      </c>
      <c r="K11" s="101">
        <v>1</v>
      </c>
      <c r="L11" s="101">
        <v>2</v>
      </c>
      <c r="M11" s="89">
        <f t="shared" si="0"/>
        <v>6</v>
      </c>
      <c r="N11" s="137"/>
      <c r="O11" s="102" t="s">
        <v>38</v>
      </c>
      <c r="P11" s="55">
        <v>3</v>
      </c>
      <c r="Q11" s="101">
        <v>1</v>
      </c>
      <c r="R11" s="101">
        <v>2</v>
      </c>
      <c r="S11" s="89">
        <f t="shared" si="1"/>
        <v>6</v>
      </c>
      <c r="T11" s="137"/>
      <c r="U11" s="102" t="s">
        <v>38</v>
      </c>
      <c r="V11" s="99">
        <v>3</v>
      </c>
      <c r="W11" s="101">
        <v>2</v>
      </c>
      <c r="X11" s="101">
        <v>2</v>
      </c>
      <c r="Y11" s="101">
        <f t="shared" si="2"/>
        <v>6</v>
      </c>
      <c r="Z11" s="137"/>
      <c r="AA11" s="90" t="s">
        <v>38</v>
      </c>
      <c r="AB11" s="55">
        <v>3</v>
      </c>
      <c r="AC11" s="101">
        <v>2</v>
      </c>
      <c r="AD11" s="101">
        <v>3</v>
      </c>
      <c r="AE11" s="89">
        <f t="shared" si="3"/>
        <v>9</v>
      </c>
      <c r="AF11" s="100" t="s">
        <v>86</v>
      </c>
      <c r="AG11" s="102" t="s">
        <v>43</v>
      </c>
      <c r="AH11" s="55">
        <v>1</v>
      </c>
      <c r="AI11" s="101">
        <v>2</v>
      </c>
      <c r="AJ11" s="101">
        <v>1</v>
      </c>
      <c r="AK11" s="89">
        <f t="shared" si="4"/>
        <v>2</v>
      </c>
      <c r="AL11" s="107" t="s">
        <v>87</v>
      </c>
      <c r="AM11" s="102" t="s">
        <v>43</v>
      </c>
      <c r="AN11" s="55">
        <v>3</v>
      </c>
      <c r="AO11" s="101">
        <v>1</v>
      </c>
      <c r="AP11" s="101">
        <v>1</v>
      </c>
      <c r="AQ11" s="89">
        <f t="shared" si="5"/>
        <v>3</v>
      </c>
      <c r="AR11" s="107" t="s">
        <v>88</v>
      </c>
      <c r="AS11" s="102" t="s">
        <v>46</v>
      </c>
      <c r="AT11" s="55">
        <v>2</v>
      </c>
      <c r="AU11" s="101">
        <v>1</v>
      </c>
      <c r="AV11" s="101">
        <v>2</v>
      </c>
      <c r="AW11" s="89">
        <f t="shared" si="6"/>
        <v>4</v>
      </c>
      <c r="AX11" s="107" t="s">
        <v>89</v>
      </c>
      <c r="AY11" s="102" t="s">
        <v>46</v>
      </c>
      <c r="AZ11" s="55">
        <v>1</v>
      </c>
      <c r="BA11" s="101">
        <v>2</v>
      </c>
      <c r="BB11" s="101">
        <v>2</v>
      </c>
      <c r="BC11" s="89">
        <f t="shared" si="7"/>
        <v>2</v>
      </c>
      <c r="BD11" s="108" t="s">
        <v>90</v>
      </c>
      <c r="BE11" s="102" t="s">
        <v>49</v>
      </c>
      <c r="BF11" s="55">
        <v>1</v>
      </c>
      <c r="BG11" s="101">
        <v>2</v>
      </c>
      <c r="BH11" s="101">
        <v>2</v>
      </c>
      <c r="BI11" s="89">
        <f t="shared" si="8"/>
        <v>2</v>
      </c>
      <c r="BJ11" s="100" t="s">
        <v>91</v>
      </c>
      <c r="BK11" s="102" t="s">
        <v>46</v>
      </c>
      <c r="BL11" s="55">
        <v>1</v>
      </c>
      <c r="BM11" s="101">
        <v>2</v>
      </c>
      <c r="BN11" s="101">
        <v>2</v>
      </c>
      <c r="BO11" s="89">
        <f t="shared" si="9"/>
        <v>2</v>
      </c>
      <c r="BP11" s="106" t="s">
        <v>87</v>
      </c>
      <c r="BQ11" s="106" t="s">
        <v>49</v>
      </c>
      <c r="BR11" s="55">
        <v>1</v>
      </c>
      <c r="BS11" s="101">
        <v>1</v>
      </c>
      <c r="BT11" s="101">
        <v>1</v>
      </c>
      <c r="BU11" s="89">
        <f t="shared" si="10"/>
        <v>1</v>
      </c>
      <c r="BV11" s="137"/>
      <c r="BW11" s="102" t="s">
        <v>46</v>
      </c>
      <c r="BX11" s="55">
        <v>1</v>
      </c>
      <c r="BY11" s="101">
        <v>2</v>
      </c>
      <c r="BZ11" s="101">
        <v>2</v>
      </c>
      <c r="CA11" s="89">
        <f t="shared" si="11"/>
        <v>2</v>
      </c>
      <c r="CB11" s="137"/>
      <c r="CC11" s="102" t="s">
        <v>43</v>
      </c>
    </row>
    <row r="12" spans="1:81" ht="99.75" x14ac:dyDescent="0.2">
      <c r="A12" s="55" t="str">
        <f>Start!$C$3</f>
        <v>Buildings</v>
      </c>
      <c r="B12" s="100" t="s">
        <v>92</v>
      </c>
      <c r="C12" s="100"/>
      <c r="D12" s="55">
        <v>2</v>
      </c>
      <c r="E12" s="89">
        <v>1</v>
      </c>
      <c r="F12" s="101">
        <v>2</v>
      </c>
      <c r="G12" s="89">
        <f t="shared" si="12"/>
        <v>4</v>
      </c>
      <c r="H12" s="149"/>
      <c r="I12" s="102" t="s">
        <v>38</v>
      </c>
      <c r="J12" s="55">
        <v>2</v>
      </c>
      <c r="K12" s="101">
        <v>1</v>
      </c>
      <c r="L12" s="101">
        <v>2</v>
      </c>
      <c r="M12" s="89">
        <f t="shared" si="0"/>
        <v>4</v>
      </c>
      <c r="N12" s="137"/>
      <c r="O12" s="102" t="s">
        <v>38</v>
      </c>
      <c r="P12" s="55">
        <v>2</v>
      </c>
      <c r="Q12" s="101">
        <v>1</v>
      </c>
      <c r="R12" s="101">
        <v>2</v>
      </c>
      <c r="S12" s="89">
        <f t="shared" si="1"/>
        <v>4</v>
      </c>
      <c r="T12" s="137"/>
      <c r="U12" s="102" t="s">
        <v>38</v>
      </c>
      <c r="V12" s="99">
        <v>2</v>
      </c>
      <c r="W12" s="101">
        <v>2</v>
      </c>
      <c r="X12" s="101">
        <v>2</v>
      </c>
      <c r="Y12" s="101">
        <f t="shared" si="2"/>
        <v>4</v>
      </c>
      <c r="Z12" s="137"/>
      <c r="AA12" s="90" t="s">
        <v>38</v>
      </c>
      <c r="AB12" s="55">
        <v>2</v>
      </c>
      <c r="AC12" s="101">
        <v>2</v>
      </c>
      <c r="AD12" s="101">
        <v>3</v>
      </c>
      <c r="AE12" s="89">
        <f t="shared" si="3"/>
        <v>6</v>
      </c>
      <c r="AF12" s="100" t="s">
        <v>93</v>
      </c>
      <c r="AG12" s="102" t="s">
        <v>43</v>
      </c>
      <c r="AH12" s="55">
        <v>2</v>
      </c>
      <c r="AI12" s="101">
        <v>2</v>
      </c>
      <c r="AJ12" s="101">
        <v>1</v>
      </c>
      <c r="AK12" s="89">
        <f t="shared" si="4"/>
        <v>4</v>
      </c>
      <c r="AL12" s="107" t="s">
        <v>94</v>
      </c>
      <c r="AM12" s="102" t="s">
        <v>43</v>
      </c>
      <c r="AN12" s="55">
        <v>2</v>
      </c>
      <c r="AO12" s="101">
        <v>1</v>
      </c>
      <c r="AP12" s="101">
        <v>1</v>
      </c>
      <c r="AQ12" s="89">
        <f t="shared" si="5"/>
        <v>2</v>
      </c>
      <c r="AR12" s="107" t="s">
        <v>95</v>
      </c>
      <c r="AS12" s="102" t="s">
        <v>46</v>
      </c>
      <c r="AT12" s="55">
        <v>1</v>
      </c>
      <c r="AU12" s="101">
        <v>1</v>
      </c>
      <c r="AV12" s="101">
        <v>2</v>
      </c>
      <c r="AW12" s="89">
        <f t="shared" si="6"/>
        <v>2</v>
      </c>
      <c r="AX12" s="107" t="s">
        <v>96</v>
      </c>
      <c r="AY12" s="102" t="s">
        <v>46</v>
      </c>
      <c r="AZ12" s="55">
        <v>2</v>
      </c>
      <c r="BA12" s="101">
        <v>2</v>
      </c>
      <c r="BB12" s="101">
        <v>2</v>
      </c>
      <c r="BC12" s="89">
        <f t="shared" si="7"/>
        <v>4</v>
      </c>
      <c r="BD12" s="107" t="s">
        <v>97</v>
      </c>
      <c r="BE12" s="102" t="s">
        <v>49</v>
      </c>
      <c r="BF12" s="55">
        <v>1</v>
      </c>
      <c r="BG12" s="101">
        <v>2</v>
      </c>
      <c r="BH12" s="101">
        <v>2</v>
      </c>
      <c r="BI12" s="89">
        <f t="shared" si="8"/>
        <v>2</v>
      </c>
      <c r="BJ12" s="100" t="s">
        <v>98</v>
      </c>
      <c r="BK12" s="102" t="s">
        <v>46</v>
      </c>
      <c r="BL12" s="55">
        <v>2</v>
      </c>
      <c r="BM12" s="101">
        <v>2</v>
      </c>
      <c r="BN12" s="101">
        <v>2</v>
      </c>
      <c r="BO12" s="89">
        <f t="shared" si="9"/>
        <v>4</v>
      </c>
      <c r="BP12" s="105" t="s">
        <v>99</v>
      </c>
      <c r="BQ12" s="106" t="s">
        <v>49</v>
      </c>
      <c r="BR12" s="55">
        <v>3</v>
      </c>
      <c r="BS12" s="101">
        <v>1</v>
      </c>
      <c r="BT12" s="101">
        <v>1</v>
      </c>
      <c r="BU12" s="89">
        <f t="shared" si="10"/>
        <v>3</v>
      </c>
      <c r="BV12" s="137"/>
      <c r="BW12" s="102" t="s">
        <v>46</v>
      </c>
      <c r="BX12" s="55">
        <v>1</v>
      </c>
      <c r="BY12" s="101">
        <v>2</v>
      </c>
      <c r="BZ12" s="101">
        <v>2</v>
      </c>
      <c r="CA12" s="89">
        <f t="shared" si="11"/>
        <v>2</v>
      </c>
      <c r="CB12" s="137"/>
      <c r="CC12" s="102" t="s">
        <v>43</v>
      </c>
    </row>
    <row r="13" spans="1:81" ht="71.25" x14ac:dyDescent="0.2">
      <c r="A13" s="55" t="str">
        <f>Start!$C$3</f>
        <v>Buildings</v>
      </c>
      <c r="B13" s="100" t="s">
        <v>100</v>
      </c>
      <c r="C13" s="100"/>
      <c r="D13" s="55">
        <v>3</v>
      </c>
      <c r="E13" s="89">
        <v>1</v>
      </c>
      <c r="F13" s="101">
        <v>2</v>
      </c>
      <c r="G13" s="89">
        <f t="shared" si="12"/>
        <v>6</v>
      </c>
      <c r="H13" s="150"/>
      <c r="I13" s="102" t="s">
        <v>38</v>
      </c>
      <c r="J13" s="55">
        <v>3</v>
      </c>
      <c r="K13" s="101">
        <v>1</v>
      </c>
      <c r="L13" s="101">
        <v>2</v>
      </c>
      <c r="M13" s="89">
        <f t="shared" si="0"/>
        <v>6</v>
      </c>
      <c r="N13" s="138"/>
      <c r="O13" s="102" t="s">
        <v>38</v>
      </c>
      <c r="P13" s="55">
        <v>3</v>
      </c>
      <c r="Q13" s="101">
        <v>1</v>
      </c>
      <c r="R13" s="101">
        <v>2</v>
      </c>
      <c r="S13" s="89">
        <f t="shared" si="1"/>
        <v>6</v>
      </c>
      <c r="T13" s="138"/>
      <c r="U13" s="102" t="s">
        <v>38</v>
      </c>
      <c r="V13" s="99">
        <v>3</v>
      </c>
      <c r="W13" s="101">
        <v>2</v>
      </c>
      <c r="X13" s="101">
        <v>2</v>
      </c>
      <c r="Y13" s="101">
        <f t="shared" si="2"/>
        <v>6</v>
      </c>
      <c r="Z13" s="138"/>
      <c r="AA13" s="90" t="s">
        <v>38</v>
      </c>
      <c r="AB13" s="55">
        <v>2</v>
      </c>
      <c r="AC13" s="101">
        <v>2</v>
      </c>
      <c r="AD13" s="101">
        <v>3</v>
      </c>
      <c r="AE13" s="89">
        <f t="shared" si="3"/>
        <v>6</v>
      </c>
      <c r="AF13" s="100" t="s">
        <v>101</v>
      </c>
      <c r="AG13" s="102" t="s">
        <v>43</v>
      </c>
      <c r="AH13" s="55">
        <v>1</v>
      </c>
      <c r="AI13" s="101">
        <v>2</v>
      </c>
      <c r="AJ13" s="101">
        <v>1</v>
      </c>
      <c r="AK13" s="89">
        <f t="shared" si="4"/>
        <v>2</v>
      </c>
      <c r="AL13" s="107" t="s">
        <v>102</v>
      </c>
      <c r="AM13" s="102" t="s">
        <v>43</v>
      </c>
      <c r="AN13" s="55">
        <v>3</v>
      </c>
      <c r="AO13" s="101">
        <v>1</v>
      </c>
      <c r="AP13" s="101">
        <v>1</v>
      </c>
      <c r="AQ13" s="89">
        <f t="shared" si="5"/>
        <v>3</v>
      </c>
      <c r="AR13" s="107" t="s">
        <v>103</v>
      </c>
      <c r="AS13" s="102" t="s">
        <v>46</v>
      </c>
      <c r="AT13" s="55">
        <v>1</v>
      </c>
      <c r="AU13" s="101">
        <v>1</v>
      </c>
      <c r="AV13" s="101">
        <v>2</v>
      </c>
      <c r="AW13" s="89">
        <f t="shared" si="6"/>
        <v>2</v>
      </c>
      <c r="AX13" s="110" t="s">
        <v>104</v>
      </c>
      <c r="AY13" s="102" t="s">
        <v>46</v>
      </c>
      <c r="AZ13" s="55">
        <v>1</v>
      </c>
      <c r="BA13" s="101">
        <v>2</v>
      </c>
      <c r="BB13" s="101">
        <v>2</v>
      </c>
      <c r="BC13" s="89">
        <f t="shared" si="7"/>
        <v>2</v>
      </c>
      <c r="BD13" s="108" t="s">
        <v>105</v>
      </c>
      <c r="BE13" s="102" t="s">
        <v>49</v>
      </c>
      <c r="BF13" s="55">
        <v>2</v>
      </c>
      <c r="BG13" s="101">
        <v>2</v>
      </c>
      <c r="BH13" s="101">
        <v>2</v>
      </c>
      <c r="BI13" s="89">
        <f t="shared" si="8"/>
        <v>4</v>
      </c>
      <c r="BJ13" s="100" t="s">
        <v>106</v>
      </c>
      <c r="BK13" s="102" t="s">
        <v>46</v>
      </c>
      <c r="BL13" s="55">
        <v>1</v>
      </c>
      <c r="BM13" s="101">
        <v>2</v>
      </c>
      <c r="BN13" s="101">
        <v>2</v>
      </c>
      <c r="BO13" s="89">
        <f t="shared" si="9"/>
        <v>2</v>
      </c>
      <c r="BP13" s="106" t="s">
        <v>107</v>
      </c>
      <c r="BQ13" s="106" t="s">
        <v>49</v>
      </c>
      <c r="BR13" s="55">
        <v>1</v>
      </c>
      <c r="BS13" s="101">
        <v>1</v>
      </c>
      <c r="BT13" s="101">
        <v>1</v>
      </c>
      <c r="BU13" s="89">
        <f t="shared" si="10"/>
        <v>1</v>
      </c>
      <c r="BV13" s="138"/>
      <c r="BW13" s="102" t="s">
        <v>46</v>
      </c>
      <c r="BX13" s="55">
        <v>1</v>
      </c>
      <c r="BY13" s="101">
        <v>2</v>
      </c>
      <c r="BZ13" s="101">
        <v>2</v>
      </c>
      <c r="CA13" s="89">
        <f t="shared" si="11"/>
        <v>2</v>
      </c>
      <c r="CB13" s="138"/>
      <c r="CC13" s="102" t="s">
        <v>43</v>
      </c>
    </row>
    <row r="14" spans="1:81" ht="15" thickBo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row>
    <row r="15" spans="1:81" ht="15.75" thickBot="1" x14ac:dyDescent="0.3">
      <c r="A15" s="112"/>
      <c r="B15" s="113"/>
      <c r="C15" s="114"/>
      <c r="D15" s="112" t="s">
        <v>108</v>
      </c>
      <c r="E15" s="114"/>
      <c r="F15" s="114" t="s">
        <v>109</v>
      </c>
      <c r="G15" s="114" t="s">
        <v>110</v>
      </c>
      <c r="H15" s="115"/>
      <c r="I15" s="116"/>
      <c r="J15" s="113" t="s">
        <v>108</v>
      </c>
      <c r="K15" s="114"/>
      <c r="L15" s="114" t="s">
        <v>109</v>
      </c>
      <c r="M15" s="114" t="s">
        <v>110</v>
      </c>
      <c r="N15" s="114"/>
      <c r="O15" s="115"/>
      <c r="P15" s="112" t="s">
        <v>108</v>
      </c>
      <c r="Q15" s="114"/>
      <c r="R15" s="114" t="s">
        <v>109</v>
      </c>
      <c r="S15" s="114" t="s">
        <v>110</v>
      </c>
      <c r="T15" s="114"/>
      <c r="U15" s="116"/>
      <c r="V15" s="112" t="s">
        <v>108</v>
      </c>
      <c r="W15" s="114"/>
      <c r="X15" s="114" t="s">
        <v>109</v>
      </c>
      <c r="Y15" s="114" t="s">
        <v>110</v>
      </c>
      <c r="Z15" s="117"/>
      <c r="AA15" s="117"/>
      <c r="AB15" s="113" t="s">
        <v>108</v>
      </c>
      <c r="AC15" s="114"/>
      <c r="AD15" s="114" t="s">
        <v>109</v>
      </c>
      <c r="AE15" s="114" t="s">
        <v>110</v>
      </c>
      <c r="AF15" s="114"/>
      <c r="AG15" s="115"/>
      <c r="AH15" s="112" t="s">
        <v>108</v>
      </c>
      <c r="AI15" s="114"/>
      <c r="AJ15" s="114" t="s">
        <v>109</v>
      </c>
      <c r="AK15" s="114" t="s">
        <v>110</v>
      </c>
      <c r="AL15" s="114"/>
      <c r="AM15" s="116"/>
      <c r="AN15" s="113" t="s">
        <v>108</v>
      </c>
      <c r="AO15" s="114"/>
      <c r="AP15" s="114" t="s">
        <v>109</v>
      </c>
      <c r="AQ15" s="114" t="s">
        <v>110</v>
      </c>
      <c r="AR15" s="114"/>
      <c r="AS15" s="115"/>
      <c r="AT15" s="112" t="s">
        <v>108</v>
      </c>
      <c r="AU15" s="114"/>
      <c r="AV15" s="114" t="s">
        <v>109</v>
      </c>
      <c r="AW15" s="114" t="s">
        <v>110</v>
      </c>
      <c r="AX15" s="114"/>
      <c r="AY15" s="116"/>
      <c r="AZ15" s="113" t="s">
        <v>108</v>
      </c>
      <c r="BA15" s="114"/>
      <c r="BB15" s="114" t="s">
        <v>109</v>
      </c>
      <c r="BC15" s="114" t="s">
        <v>110</v>
      </c>
      <c r="BD15" s="114"/>
      <c r="BE15" s="115"/>
      <c r="BF15" s="112" t="s">
        <v>108</v>
      </c>
      <c r="BG15" s="114"/>
      <c r="BH15" s="114" t="s">
        <v>109</v>
      </c>
      <c r="BI15" s="114" t="s">
        <v>110</v>
      </c>
      <c r="BJ15" s="114"/>
      <c r="BK15" s="116"/>
      <c r="BL15" s="112" t="s">
        <v>108</v>
      </c>
      <c r="BM15" s="114"/>
      <c r="BN15" s="114" t="s">
        <v>109</v>
      </c>
      <c r="BO15" s="114" t="s">
        <v>110</v>
      </c>
      <c r="BP15" s="117"/>
      <c r="BQ15" s="117"/>
      <c r="BR15" s="113" t="s">
        <v>108</v>
      </c>
      <c r="BS15" s="114"/>
      <c r="BT15" s="114" t="s">
        <v>109</v>
      </c>
      <c r="BU15" s="114" t="s">
        <v>110</v>
      </c>
      <c r="BV15" s="114"/>
      <c r="BW15" s="115"/>
      <c r="BX15" s="112" t="s">
        <v>108</v>
      </c>
      <c r="BY15" s="114"/>
      <c r="BZ15" s="114" t="s">
        <v>109</v>
      </c>
      <c r="CA15" s="114" t="s">
        <v>110</v>
      </c>
      <c r="CB15" s="114"/>
      <c r="CC15" s="116"/>
    </row>
    <row r="16" spans="1:81" x14ac:dyDescent="0.2">
      <c r="A16" s="99"/>
      <c r="B16" s="118"/>
      <c r="C16" s="101" t="s">
        <v>111</v>
      </c>
      <c r="D16" s="99">
        <f>MAX(D6:D13)</f>
        <v>3</v>
      </c>
      <c r="E16" s="101"/>
      <c r="F16" s="101">
        <f>MAX(E6:F13)</f>
        <v>2</v>
      </c>
      <c r="G16" s="101">
        <f>MAX(G6:G13)</f>
        <v>6</v>
      </c>
      <c r="H16" s="119"/>
      <c r="I16" s="102"/>
      <c r="J16" s="118">
        <f>MAX(J6:J13)</f>
        <v>3</v>
      </c>
      <c r="K16" s="101"/>
      <c r="L16" s="101">
        <f>MAX(K6:L13)</f>
        <v>2</v>
      </c>
      <c r="M16" s="101">
        <f>MAX(M6:M13)</f>
        <v>6</v>
      </c>
      <c r="N16" s="101"/>
      <c r="O16" s="119"/>
      <c r="P16" s="99">
        <f>MAX(P6:P13)</f>
        <v>3</v>
      </c>
      <c r="Q16" s="101"/>
      <c r="R16" s="101">
        <f>MAX(Q6:R13)</f>
        <v>2</v>
      </c>
      <c r="S16" s="101">
        <f>MAX(S6:S13)</f>
        <v>6</v>
      </c>
      <c r="T16" s="101"/>
      <c r="U16" s="102"/>
      <c r="V16" s="106">
        <f>MAX(V6:V13)</f>
        <v>3</v>
      </c>
      <c r="W16" s="106"/>
      <c r="X16" s="106">
        <f>MAX(W6:X13)</f>
        <v>2</v>
      </c>
      <c r="Y16" s="106">
        <f>MAX(Y6:Y13)</f>
        <v>6</v>
      </c>
      <c r="Z16" s="106"/>
      <c r="AA16" s="106"/>
      <c r="AB16" s="118">
        <f>MAX(AB6:AB13)</f>
        <v>3</v>
      </c>
      <c r="AC16" s="101"/>
      <c r="AD16" s="101">
        <f>MAX(AC6:AD13)</f>
        <v>3</v>
      </c>
      <c r="AE16" s="101">
        <f>MAX(AE6:AE13)</f>
        <v>9</v>
      </c>
      <c r="AF16" s="101"/>
      <c r="AG16" s="119"/>
      <c r="AH16" s="99">
        <f>MAX(AH6:AH13)</f>
        <v>2</v>
      </c>
      <c r="AI16" s="101"/>
      <c r="AJ16" s="101">
        <f>MAX(AI6:AJ13)</f>
        <v>2</v>
      </c>
      <c r="AK16" s="101">
        <f>MAX(AK6:AK13)</f>
        <v>4</v>
      </c>
      <c r="AL16" s="101"/>
      <c r="AM16" s="102"/>
      <c r="AN16" s="118">
        <f>MAX(AN6:AN13)</f>
        <v>3</v>
      </c>
      <c r="AO16" s="101"/>
      <c r="AP16" s="101">
        <f>MAX(AO6:AP13)</f>
        <v>1</v>
      </c>
      <c r="AQ16" s="101">
        <f>MAX(AQ6:AQ13)</f>
        <v>3</v>
      </c>
      <c r="AR16" s="101"/>
      <c r="AS16" s="119"/>
      <c r="AT16" s="99">
        <f>MAX(AT6:AT13)</f>
        <v>2</v>
      </c>
      <c r="AU16" s="101"/>
      <c r="AV16" s="101">
        <f>MAX(AU6:AV13)</f>
        <v>2</v>
      </c>
      <c r="AW16" s="101">
        <f>MAX(AW6:AW13)</f>
        <v>4</v>
      </c>
      <c r="AX16" s="101"/>
      <c r="AY16" s="102"/>
      <c r="AZ16" s="118">
        <f>MAX(AZ6:AZ13)</f>
        <v>2</v>
      </c>
      <c r="BA16" s="101"/>
      <c r="BB16" s="101">
        <f>MAX(BA6:BB13)</f>
        <v>2</v>
      </c>
      <c r="BC16" s="101">
        <f>MAX(BC6:BC13)</f>
        <v>4</v>
      </c>
      <c r="BD16" s="101"/>
      <c r="BE16" s="119"/>
      <c r="BF16" s="99">
        <f>MAX(BF6:BF13)</f>
        <v>2</v>
      </c>
      <c r="BG16" s="101"/>
      <c r="BH16" s="101">
        <f>MAX(BG6:BH13)</f>
        <v>2</v>
      </c>
      <c r="BI16" s="101">
        <f>MAX(BI6:BI13)</f>
        <v>4</v>
      </c>
      <c r="BJ16" s="101"/>
      <c r="BK16" s="102"/>
      <c r="BL16" s="99">
        <f>MAX(BL6:BL13)</f>
        <v>2</v>
      </c>
      <c r="BM16" s="101"/>
      <c r="BN16" s="101">
        <f>MAX(BM6:BN13)</f>
        <v>2</v>
      </c>
      <c r="BO16" s="101">
        <f>MAX(BO6:BO13)</f>
        <v>4</v>
      </c>
      <c r="BP16" s="106"/>
      <c r="BQ16" s="106"/>
      <c r="BR16" s="118">
        <f>MAX(BR6:BR13)</f>
        <v>3</v>
      </c>
      <c r="BS16" s="101"/>
      <c r="BT16" s="101">
        <f>MAX(BS6:BT13)</f>
        <v>1</v>
      </c>
      <c r="BU16" s="101">
        <f>MAX(BU6:BU13)</f>
        <v>3</v>
      </c>
      <c r="BV16" s="101"/>
      <c r="BW16" s="119"/>
      <c r="BX16" s="99">
        <f>MAX(BX6:BX13)</f>
        <v>1</v>
      </c>
      <c r="BY16" s="101"/>
      <c r="BZ16" s="101">
        <f>MAX(BY6:BZ13)</f>
        <v>2</v>
      </c>
      <c r="CA16" s="101">
        <f>MAX(CA6:CA13)</f>
        <v>2</v>
      </c>
      <c r="CB16" s="101"/>
      <c r="CC16" s="102"/>
    </row>
    <row r="17" spans="1:81" ht="15.75" thickBot="1" x14ac:dyDescent="0.3">
      <c r="A17" s="120"/>
      <c r="B17" s="121"/>
      <c r="C17" s="122" t="s">
        <v>112</v>
      </c>
      <c r="D17" s="120" t="str">
        <f>VLOOKUP(D16,Ratings!$C$2:$D$5,2,FALSE)</f>
        <v>High</v>
      </c>
      <c r="E17" s="122"/>
      <c r="F17" s="122" t="str">
        <f>VLOOKUP(F16,Ratings!$C$2:$D$5,2,FALSE)</f>
        <v>Medium</v>
      </c>
      <c r="G17" s="122" t="str">
        <f>VLOOKUP(G16,Ratings!$B$9:$C$14,2,FALSE)</f>
        <v>High</v>
      </c>
      <c r="H17" s="123"/>
      <c r="I17" s="124"/>
      <c r="J17" s="121" t="str">
        <f>VLOOKUP(J16,Ratings!$C$2:$D$5,2,FALSE)</f>
        <v>High</v>
      </c>
      <c r="K17" s="122"/>
      <c r="L17" s="122" t="str">
        <f>VLOOKUP(L16,Ratings!$C$2:$D$5,2,FALSE)</f>
        <v>Medium</v>
      </c>
      <c r="M17" s="122" t="str">
        <f>VLOOKUP(M16,Ratings!$B$9:$C$14,2,FALSE)</f>
        <v>High</v>
      </c>
      <c r="N17" s="122"/>
      <c r="O17" s="123"/>
      <c r="P17" s="120" t="str">
        <f>VLOOKUP(P16,Ratings!$C$2:$D$5,2,FALSE)</f>
        <v>High</v>
      </c>
      <c r="Q17" s="122"/>
      <c r="R17" s="122" t="str">
        <f>VLOOKUP(R16,Ratings!$C$2:$D$5,2,FALSE)</f>
        <v>Medium</v>
      </c>
      <c r="S17" s="122" t="str">
        <f>VLOOKUP(S16,Ratings!$B$9:$C$14,2,FALSE)</f>
        <v>High</v>
      </c>
      <c r="T17" s="122"/>
      <c r="U17" s="124"/>
      <c r="V17" s="125" t="str">
        <f>VLOOKUP(V16,Ratings!$C$2:$D$5,2,FALSE)</f>
        <v>High</v>
      </c>
      <c r="W17" s="125"/>
      <c r="X17" s="125" t="str">
        <f>VLOOKUP(X16,Ratings!$C$2:$D$5,2,FALSE)</f>
        <v>Medium</v>
      </c>
      <c r="Y17" s="125" t="str">
        <f>VLOOKUP(Y16,Ratings!$B$9:$C$14,2,FALSE)</f>
        <v>High</v>
      </c>
      <c r="Z17" s="125"/>
      <c r="AA17" s="125"/>
      <c r="AB17" s="121" t="str">
        <f>VLOOKUP(AB16,Ratings!$C$2:$D$5,2,FALSE)</f>
        <v>High</v>
      </c>
      <c r="AC17" s="122"/>
      <c r="AD17" s="122" t="str">
        <f>VLOOKUP(AD16,Ratings!$C$2:$D$5,2,FALSE)</f>
        <v>High</v>
      </c>
      <c r="AE17" s="122" t="str">
        <f>VLOOKUP(AE16,Ratings!$B$9:$C$14,2,FALSE)</f>
        <v>High</v>
      </c>
      <c r="AF17" s="122"/>
      <c r="AG17" s="123"/>
      <c r="AH17" s="126" t="str">
        <f>VLOOKUP(AH16,Ratings!$C$2:$D$5,2,FALSE)</f>
        <v>Medium</v>
      </c>
      <c r="AI17" s="122"/>
      <c r="AJ17" s="122" t="str">
        <f>VLOOKUP(AJ16,Ratings!$C$2:$D$5,2,FALSE)</f>
        <v>Medium</v>
      </c>
      <c r="AK17" s="122" t="str">
        <f>VLOOKUP(AK16,Ratings!$B$9:$C$14,2,FALSE)</f>
        <v>Medium</v>
      </c>
      <c r="AL17" s="122"/>
      <c r="AM17" s="124"/>
      <c r="AN17" s="121" t="str">
        <f>VLOOKUP(AN16,Ratings!$C$2:$D$5,2,FALSE)</f>
        <v>High</v>
      </c>
      <c r="AO17" s="122"/>
      <c r="AP17" s="122" t="str">
        <f>VLOOKUP(AP16,Ratings!$C$2:$D$5,2,FALSE)</f>
        <v>Low</v>
      </c>
      <c r="AQ17" s="122" t="str">
        <f>VLOOKUP(AQ16,Ratings!$B$9:$C$14,2,FALSE)</f>
        <v>Medium</v>
      </c>
      <c r="AR17" s="122"/>
      <c r="AS17" s="123"/>
      <c r="AT17" s="120" t="str">
        <f>VLOOKUP(AT16,Ratings!$C$2:$D$5,2,FALSE)</f>
        <v>Medium</v>
      </c>
      <c r="AU17" s="122"/>
      <c r="AV17" s="122" t="str">
        <f>VLOOKUP(AV16,Ratings!$C$2:$D$5,2,FALSE)</f>
        <v>Medium</v>
      </c>
      <c r="AW17" s="122" t="str">
        <f>VLOOKUP(AW16,Ratings!$B$9:$C$14,2,FALSE)</f>
        <v>Medium</v>
      </c>
      <c r="AX17" s="122"/>
      <c r="AY17" s="124"/>
      <c r="AZ17" s="121" t="str">
        <f>VLOOKUP(AZ16,Ratings!$C$2:$D$5,2,FALSE)</f>
        <v>Medium</v>
      </c>
      <c r="BA17" s="122"/>
      <c r="BB17" s="122" t="str">
        <f>VLOOKUP(BB16,Ratings!$C$2:$D$5,2,FALSE)</f>
        <v>Medium</v>
      </c>
      <c r="BC17" s="122" t="str">
        <f>VLOOKUP(BC16,Ratings!$B$9:$C$14,2,FALSE)</f>
        <v>Medium</v>
      </c>
      <c r="BD17" s="122"/>
      <c r="BE17" s="123"/>
      <c r="BF17" s="120" t="str">
        <f>VLOOKUP(BF16,Ratings!$C$2:$D$5,2,FALSE)</f>
        <v>Medium</v>
      </c>
      <c r="BG17" s="122"/>
      <c r="BH17" s="122" t="str">
        <f>VLOOKUP(BH16,Ratings!$C$2:$D$5,2,FALSE)</f>
        <v>Medium</v>
      </c>
      <c r="BI17" s="122" t="str">
        <f>VLOOKUP(BI16,Ratings!$B$9:$C$14,2,FALSE)</f>
        <v>Medium</v>
      </c>
      <c r="BJ17" s="122"/>
      <c r="BK17" s="124"/>
      <c r="BL17" s="120" t="str">
        <f>VLOOKUP(BL16,Ratings!$C$2:$D$5,2,FALSE)</f>
        <v>Medium</v>
      </c>
      <c r="BM17" s="122"/>
      <c r="BN17" s="122" t="str">
        <f>VLOOKUP(BN16,Ratings!$C$2:$D$5,2,FALSE)</f>
        <v>Medium</v>
      </c>
      <c r="BO17" s="122" t="str">
        <f>VLOOKUP(BO16,Ratings!$B$9:$C$14,2,FALSE)</f>
        <v>Medium</v>
      </c>
      <c r="BP17" s="125"/>
      <c r="BQ17" s="125"/>
      <c r="BR17" s="121" t="str">
        <f>VLOOKUP(BR16,Ratings!$C$2:$D$5,2,FALSE)</f>
        <v>High</v>
      </c>
      <c r="BS17" s="122"/>
      <c r="BT17" s="122" t="str">
        <f>VLOOKUP(BT16,Ratings!$C$2:$D$5,2,FALSE)</f>
        <v>Low</v>
      </c>
      <c r="BU17" s="122" t="str">
        <f>VLOOKUP(BU16,Ratings!$B$9:$C$14,2,FALSE)</f>
        <v>Medium</v>
      </c>
      <c r="BV17" s="122"/>
      <c r="BW17" s="123"/>
      <c r="BX17" s="120" t="str">
        <f>VLOOKUP(BX16,Ratings!$C$2:$D$5,2,FALSE)</f>
        <v>Low</v>
      </c>
      <c r="BY17" s="122"/>
      <c r="BZ17" s="122" t="str">
        <f>VLOOKUP(BZ16,Ratings!$C$2:$D$5,2,FALSE)</f>
        <v>Medium</v>
      </c>
      <c r="CA17" s="122" t="str">
        <f>VLOOKUP(CA16,Ratings!$B$9:$C$14,2,FALSE)</f>
        <v>Low</v>
      </c>
      <c r="CB17" s="122"/>
      <c r="CC17" s="124"/>
    </row>
    <row r="20" spans="1:81" x14ac:dyDescent="0.2">
      <c r="BI20" s="28"/>
    </row>
    <row r="22" spans="1:81" x14ac:dyDescent="0.2">
      <c r="N22" s="54"/>
    </row>
  </sheetData>
  <sheetProtection algorithmName="SHA-512" hashValue="GozcxS6odAu3AgVMGn3lxki7NDvo1CxKP5xWYKnVr6hBMK5ZHr3OXraSFL6CZmE05MLIHGI/6ho1KRN7uI5JmA==" saltValue="9Vha/yfUHgIZLjUAhYmGnQ==" spinCount="100000" sheet="1" objects="1" scenarios="1"/>
  <mergeCells count="36">
    <mergeCell ref="CB6:CB13"/>
    <mergeCell ref="BV6:BV13"/>
    <mergeCell ref="BR3:BW3"/>
    <mergeCell ref="BX4:CC4"/>
    <mergeCell ref="BR4:BW4"/>
    <mergeCell ref="BX3:CC3"/>
    <mergeCell ref="A2:A5"/>
    <mergeCell ref="AZ3:BE3"/>
    <mergeCell ref="BF3:BK3"/>
    <mergeCell ref="AN4:AS4"/>
    <mergeCell ref="AT4:AY4"/>
    <mergeCell ref="AZ4:BE4"/>
    <mergeCell ref="BF4:BK4"/>
    <mergeCell ref="D4:I4"/>
    <mergeCell ref="J4:O4"/>
    <mergeCell ref="P4:U4"/>
    <mergeCell ref="AB4:AG4"/>
    <mergeCell ref="AH4:AM4"/>
    <mergeCell ref="D2:AY2"/>
    <mergeCell ref="D3:I3"/>
    <mergeCell ref="J3:O3"/>
    <mergeCell ref="P3:U3"/>
    <mergeCell ref="Z6:Z13"/>
    <mergeCell ref="B2:B5"/>
    <mergeCell ref="BL3:BQ3"/>
    <mergeCell ref="BL4:BQ4"/>
    <mergeCell ref="H6:H13"/>
    <mergeCell ref="C2:C5"/>
    <mergeCell ref="N6:N13"/>
    <mergeCell ref="T6:T13"/>
    <mergeCell ref="AB3:AG3"/>
    <mergeCell ref="AH3:AM3"/>
    <mergeCell ref="AN3:AS3"/>
    <mergeCell ref="AT3:AY3"/>
    <mergeCell ref="V3:AA3"/>
    <mergeCell ref="V4:AA4"/>
  </mergeCells>
  <conditionalFormatting sqref="D16:CC16">
    <cfRule type="cellIs" dxfId="29" priority="55" operator="equal">
      <formula>1</formula>
    </cfRule>
    <cfRule type="cellIs" dxfId="28" priority="56" operator="equal">
      <formula>2</formula>
    </cfRule>
    <cfRule type="cellIs" dxfId="27" priority="57" operator="equal">
      <formula>3</formula>
    </cfRule>
  </conditionalFormatting>
  <conditionalFormatting sqref="D17:CC17">
    <cfRule type="cellIs" dxfId="26" priority="40" operator="equal">
      <formula>"Low"</formula>
    </cfRule>
    <cfRule type="cellIs" dxfId="25" priority="41" operator="equal">
      <formula>"Medium"</formula>
    </cfRule>
    <cfRule type="cellIs" dxfId="24" priority="42" operator="equal">
      <formula>"High"</formula>
    </cfRule>
  </conditionalFormatting>
  <conditionalFormatting sqref="G6:G13 M6:M13 S6:S13 AE6:AE13 AK6:AK13 AQ6:AQ13 AW6:AW13 BC6:BC13 BI6:BI13 BU6:BU13 CA6:CA13 G16 M16 S16 AE16 AK16 AQ16 AW16 BC16 BI16 BU16 CA16">
    <cfRule type="cellIs" dxfId="23" priority="37" operator="between">
      <formula>1</formula>
      <formula>2</formula>
    </cfRule>
    <cfRule type="cellIs" dxfId="22" priority="38" operator="between">
      <formula>3</formula>
      <formula>4</formula>
    </cfRule>
    <cfRule type="cellIs" dxfId="21" priority="39" operator="greaterThanOrEqual">
      <formula>6</formula>
    </cfRule>
  </conditionalFormatting>
  <conditionalFormatting sqref="P14:AA14">
    <cfRule type="cellIs" dxfId="20" priority="130" operator="equal">
      <formula>"Low"</formula>
    </cfRule>
    <cfRule type="cellIs" dxfId="19" priority="131" operator="equal">
      <formula>"Medium"</formula>
    </cfRule>
    <cfRule type="cellIs" dxfId="18" priority="132" operator="equal">
      <formula>"High"</formula>
    </cfRule>
  </conditionalFormatting>
  <conditionalFormatting sqref="Y6:Y13">
    <cfRule type="cellIs" dxfId="17" priority="1" operator="between">
      <formula>1</formula>
      <formula>2</formula>
    </cfRule>
    <cfRule type="cellIs" dxfId="16" priority="2" operator="between">
      <formula>3</formula>
      <formula>4</formula>
    </cfRule>
    <cfRule type="cellIs" dxfId="15" priority="3" operator="greaterThanOrEqual">
      <formula>6</formula>
    </cfRule>
  </conditionalFormatting>
  <conditionalFormatting sqref="Z6:AD6 D6:F13 I6:L13 O6:R13 U6:X13 AG6:AJ13 AM6:AP13 AS6:AV13 AY6:BB13 BE6:BH13 BK6:BN13 BP6:BT13 BW6:BZ13 CC6:CC13 AA7:AD13">
    <cfRule type="cellIs" dxfId="14" priority="133" operator="equal">
      <formula>1</formula>
    </cfRule>
    <cfRule type="cellIs" dxfId="13" priority="134" operator="equal">
      <formula>2</formula>
    </cfRule>
    <cfRule type="cellIs" dxfId="12" priority="135" operator="equal">
      <formula>3</formula>
    </cfRule>
  </conditionalFormatting>
  <conditionalFormatting sqref="AF14">
    <cfRule type="cellIs" dxfId="11" priority="82" operator="equal">
      <formula>"Low"</formula>
    </cfRule>
    <cfRule type="cellIs" dxfId="10" priority="83" operator="equal">
      <formula>"Medium"</formula>
    </cfRule>
    <cfRule type="cellIs" dxfId="9" priority="84" operator="equal">
      <formula>"High"</formula>
    </cfRule>
  </conditionalFormatting>
  <conditionalFormatting sqref="BO6:BO13 BO16">
    <cfRule type="cellIs" dxfId="8" priority="4" operator="between">
      <formula>1</formula>
      <formula>2</formula>
    </cfRule>
    <cfRule type="cellIs" dxfId="7" priority="5" operator="between">
      <formula>3</formula>
      <formula>4</formula>
    </cfRule>
    <cfRule type="cellIs" dxfId="6" priority="6" operator="greaterThanOrEqual">
      <formula>6</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242D-BCE9-4598-A9EC-96AA678F882B}">
  <sheetPr>
    <tabColor rgb="FF92D050"/>
  </sheetPr>
  <dimension ref="B1:P15"/>
  <sheetViews>
    <sheetView zoomScale="80" zoomScaleNormal="80" workbookViewId="0">
      <selection sqref="A1:S24"/>
    </sheetView>
  </sheetViews>
  <sheetFormatPr defaultRowHeight="14.25" x14ac:dyDescent="0.2"/>
  <cols>
    <col min="2" max="2" width="10" customWidth="1"/>
    <col min="3" max="3" width="29.375" customWidth="1"/>
    <col min="4" max="4" width="16.875" customWidth="1"/>
    <col min="5" max="5" width="15.5" customWidth="1"/>
    <col min="6" max="7" width="15.625" customWidth="1"/>
    <col min="8" max="8" width="16.375" customWidth="1"/>
    <col min="9" max="9" width="18.125" customWidth="1"/>
    <col min="10" max="10" width="16.5" customWidth="1"/>
    <col min="11" max="12" width="16.125" customWidth="1"/>
    <col min="13" max="13" width="16.375" customWidth="1"/>
    <col min="14" max="14" width="16.625" customWidth="1"/>
    <col min="15" max="16" width="16.5" customWidth="1"/>
  </cols>
  <sheetData>
    <row r="1" spans="2:16" ht="15" customHeight="1" thickBot="1" x14ac:dyDescent="0.25"/>
    <row r="2" spans="2:16" ht="15.75" customHeight="1" x14ac:dyDescent="0.25">
      <c r="B2" s="155" t="s">
        <v>11</v>
      </c>
      <c r="C2" s="139" t="s">
        <v>12</v>
      </c>
      <c r="D2" s="165" t="s">
        <v>14</v>
      </c>
      <c r="E2" s="166"/>
      <c r="F2" s="166"/>
      <c r="G2" s="166"/>
      <c r="H2" s="166"/>
      <c r="I2" s="166"/>
      <c r="J2" s="166"/>
      <c r="K2" s="166"/>
      <c r="L2" s="166"/>
      <c r="M2" s="166"/>
      <c r="N2" s="166"/>
      <c r="O2" s="166"/>
      <c r="P2" s="167"/>
    </row>
    <row r="3" spans="2:16" ht="96" customHeight="1" x14ac:dyDescent="0.25">
      <c r="B3" s="156"/>
      <c r="C3" s="140"/>
      <c r="D3" s="91" t="s">
        <v>15</v>
      </c>
      <c r="E3" s="92" t="s">
        <v>113</v>
      </c>
      <c r="F3" s="92" t="s">
        <v>17</v>
      </c>
      <c r="G3" s="92" t="s">
        <v>114</v>
      </c>
      <c r="H3" s="92" t="s">
        <v>19</v>
      </c>
      <c r="I3" s="92" t="s">
        <v>20</v>
      </c>
      <c r="J3" s="92" t="s">
        <v>21</v>
      </c>
      <c r="K3" s="92" t="s">
        <v>22</v>
      </c>
      <c r="L3" s="92" t="s">
        <v>23</v>
      </c>
      <c r="M3" s="92" t="s">
        <v>24</v>
      </c>
      <c r="N3" s="92" t="s">
        <v>25</v>
      </c>
      <c r="O3" s="92" t="s">
        <v>26</v>
      </c>
      <c r="P3" s="93" t="s">
        <v>27</v>
      </c>
    </row>
    <row r="4" spans="2:16" ht="14.45" customHeight="1" thickBot="1" x14ac:dyDescent="0.3">
      <c r="B4" s="157"/>
      <c r="C4" s="141"/>
      <c r="D4" s="94" t="s">
        <v>115</v>
      </c>
      <c r="E4" s="95" t="s">
        <v>115</v>
      </c>
      <c r="F4" s="95" t="s">
        <v>115</v>
      </c>
      <c r="G4" s="95" t="s">
        <v>110</v>
      </c>
      <c r="H4" s="95" t="s">
        <v>115</v>
      </c>
      <c r="I4" s="95" t="s">
        <v>115</v>
      </c>
      <c r="J4" s="95" t="s">
        <v>115</v>
      </c>
      <c r="K4" s="95" t="s">
        <v>115</v>
      </c>
      <c r="L4" s="95" t="s">
        <v>115</v>
      </c>
      <c r="M4" s="95" t="s">
        <v>115</v>
      </c>
      <c r="N4" s="95" t="s">
        <v>115</v>
      </c>
      <c r="O4" s="95" t="s">
        <v>115</v>
      </c>
      <c r="P4" s="96" t="s">
        <v>115</v>
      </c>
    </row>
    <row r="5" spans="2:16" ht="14.45" hidden="1" customHeight="1" thickBot="1" x14ac:dyDescent="0.3">
      <c r="B5" s="52"/>
      <c r="C5" s="51"/>
      <c r="D5" s="97"/>
      <c r="E5" s="98">
        <v>6</v>
      </c>
      <c r="F5" s="98">
        <v>12</v>
      </c>
      <c r="G5" s="98">
        <v>18</v>
      </c>
      <c r="H5" s="98">
        <v>24</v>
      </c>
      <c r="I5" s="98">
        <v>30</v>
      </c>
      <c r="J5" s="98">
        <v>36</v>
      </c>
      <c r="K5" s="98">
        <v>42</v>
      </c>
      <c r="L5" s="98">
        <v>48</v>
      </c>
      <c r="M5" s="98">
        <v>54</v>
      </c>
      <c r="N5" s="98">
        <v>60</v>
      </c>
      <c r="O5" s="98">
        <v>66</v>
      </c>
      <c r="P5" s="98">
        <v>72</v>
      </c>
    </row>
    <row r="6" spans="2:16" ht="53.25" customHeight="1" x14ac:dyDescent="0.2">
      <c r="B6" s="85" t="str">
        <f>'Climate Impact Screening'!A6</f>
        <v>Buildings</v>
      </c>
      <c r="C6" s="86" t="str">
        <f>'Climate Impact Screening'!B6</f>
        <v>Drainage</v>
      </c>
      <c r="D6" s="85">
        <f>'Climate Impact Screening'!G6</f>
        <v>6</v>
      </c>
      <c r="E6" s="86">
        <f ca="1">OFFSET('Climate Impact Screening'!$G6,0,E$5)</f>
        <v>6</v>
      </c>
      <c r="F6" s="86">
        <f ca="1">OFFSET('Climate Impact Screening'!$G6,0,F$5)</f>
        <v>6</v>
      </c>
      <c r="G6" s="86">
        <f ca="1">OFFSET('Climate Impact Screening'!$G6,0,G$5)</f>
        <v>6</v>
      </c>
      <c r="H6" s="86">
        <f ca="1">OFFSET('Climate Impact Screening'!$G6,0,H$5)</f>
        <v>6</v>
      </c>
      <c r="I6" s="86">
        <f ca="1">OFFSET('Climate Impact Screening'!$G6,0,I$5)</f>
        <v>4</v>
      </c>
      <c r="J6" s="86">
        <f ca="1">OFFSET('Climate Impact Screening'!$G6,0,J$5)</f>
        <v>2</v>
      </c>
      <c r="K6" s="86">
        <f ca="1">OFFSET('Climate Impact Screening'!$G6,0,K$5)</f>
        <v>4</v>
      </c>
      <c r="L6" s="86">
        <f ca="1">OFFSET('Climate Impact Screening'!$G6,0,L$5)</f>
        <v>2</v>
      </c>
      <c r="M6" s="86">
        <f ca="1">OFFSET('Climate Impact Screening'!$G6,0,M$5)</f>
        <v>2</v>
      </c>
      <c r="N6" s="86">
        <f ca="1">OFFSET('Climate Impact Screening'!$G6,0,N$5)</f>
        <v>4</v>
      </c>
      <c r="O6" s="86">
        <f ca="1">OFFSET('Climate Impact Screening'!$G6,0,O$5)</f>
        <v>3</v>
      </c>
      <c r="P6" s="87">
        <f ca="1">OFFSET('Climate Impact Screening'!$G6,0,P$5)</f>
        <v>2</v>
      </c>
    </row>
    <row r="7" spans="2:16" ht="52.5" customHeight="1" x14ac:dyDescent="0.2">
      <c r="B7" s="55" t="str">
        <f>'Climate Impact Screening'!A7</f>
        <v>Buildings</v>
      </c>
      <c r="C7" s="88" t="str">
        <f>'Climate Impact Screening'!B7</f>
        <v>Heating, Ventilation &amp; Air Conditioning (Hvac)</v>
      </c>
      <c r="D7" s="55">
        <f>'Climate Impact Screening'!G7</f>
        <v>4</v>
      </c>
      <c r="E7" s="89">
        <f ca="1">OFFSET('Climate Impact Screening'!$G7,0,E$5)</f>
        <v>4</v>
      </c>
      <c r="F7" s="89">
        <f ca="1">OFFSET('Climate Impact Screening'!$G7,0,F$5)</f>
        <v>4</v>
      </c>
      <c r="G7" s="89">
        <f ca="1">OFFSET('Climate Impact Screening'!$G7,0,G$5)</f>
        <v>4</v>
      </c>
      <c r="H7" s="89">
        <f ca="1">OFFSET('Climate Impact Screening'!$G7,0,H$5)</f>
        <v>9</v>
      </c>
      <c r="I7" s="89">
        <f ca="1">OFFSET('Climate Impact Screening'!$G7,0,I$5)</f>
        <v>4</v>
      </c>
      <c r="J7" s="89">
        <f ca="1">OFFSET('Climate Impact Screening'!$G7,0,J$5)</f>
        <v>3</v>
      </c>
      <c r="K7" s="89">
        <f ca="1">OFFSET('Climate Impact Screening'!$G7,0,K$5)</f>
        <v>2</v>
      </c>
      <c r="L7" s="89">
        <f ca="1">OFFSET('Climate Impact Screening'!$G7,0,L$5)</f>
        <v>2</v>
      </c>
      <c r="M7" s="89">
        <f ca="1">OFFSET('Climate Impact Screening'!$G7,0,M$5)</f>
        <v>2</v>
      </c>
      <c r="N7" s="89">
        <f ca="1">OFFSET('Climate Impact Screening'!$G7,0,N$5)</f>
        <v>2</v>
      </c>
      <c r="O7" s="89">
        <f ca="1">OFFSET('Climate Impact Screening'!$G7,0,O$5)</f>
        <v>1</v>
      </c>
      <c r="P7" s="90">
        <f ca="1">OFFSET('Climate Impact Screening'!$G7,0,P$5)</f>
        <v>2</v>
      </c>
    </row>
    <row r="8" spans="2:16" ht="52.5" customHeight="1" x14ac:dyDescent="0.2">
      <c r="B8" s="55" t="str">
        <f>'Climate Impact Screening'!A8</f>
        <v>Buildings</v>
      </c>
      <c r="C8" s="88" t="str">
        <f>'Climate Impact Screening'!B8</f>
        <v>UPS (uninterruptable power supply)</v>
      </c>
      <c r="D8" s="55">
        <f>'Climate Impact Screening'!G8</f>
        <v>6</v>
      </c>
      <c r="E8" s="89">
        <f ca="1">OFFSET('Climate Impact Screening'!$G8,0,E$5)</f>
        <v>6</v>
      </c>
      <c r="F8" s="89">
        <f ca="1">OFFSET('Climate Impact Screening'!$G8,0,F$5)</f>
        <v>6</v>
      </c>
      <c r="G8" s="89">
        <f ca="1">OFFSET('Climate Impact Screening'!$G8,0,G$5)</f>
        <v>6</v>
      </c>
      <c r="H8" s="89">
        <f ca="1">OFFSET('Climate Impact Screening'!$G8,0,H$5)</f>
        <v>3</v>
      </c>
      <c r="I8" s="89">
        <f ca="1">OFFSET('Climate Impact Screening'!$G8,0,I$5)</f>
        <v>2</v>
      </c>
      <c r="J8" s="89">
        <f ca="1">OFFSET('Climate Impact Screening'!$G8,0,J$5)</f>
        <v>3</v>
      </c>
      <c r="K8" s="89">
        <f ca="1">OFFSET('Climate Impact Screening'!$G8,0,K$5)</f>
        <v>2</v>
      </c>
      <c r="L8" s="89">
        <f ca="1">OFFSET('Climate Impact Screening'!$G8,0,L$5)</f>
        <v>2</v>
      </c>
      <c r="M8" s="89">
        <f ca="1">OFFSET('Climate Impact Screening'!$G8,0,M$5)</f>
        <v>2</v>
      </c>
      <c r="N8" s="89">
        <f ca="1">OFFSET('Climate Impact Screening'!$G8,0,N$5)</f>
        <v>2</v>
      </c>
      <c r="O8" s="89">
        <f ca="1">OFFSET('Climate Impact Screening'!$G8,0,O$5)</f>
        <v>1</v>
      </c>
      <c r="P8" s="90">
        <f ca="1">OFFSET('Climate Impact Screening'!$G8,0,P$5)</f>
        <v>2</v>
      </c>
    </row>
    <row r="9" spans="2:16" ht="47.25" customHeight="1" x14ac:dyDescent="0.2">
      <c r="B9" s="55" t="str">
        <f>'Climate Impact Screening'!A9</f>
        <v>Buildings</v>
      </c>
      <c r="C9" s="89" t="str">
        <f>'Climate Impact Screening'!B9</f>
        <v xml:space="preserve">Structures and façade </v>
      </c>
      <c r="D9" s="55">
        <f>'Climate Impact Screening'!G9</f>
        <v>2</v>
      </c>
      <c r="E9" s="89">
        <f ca="1">OFFSET('Climate Impact Screening'!$G9,0,E$5)</f>
        <v>2</v>
      </c>
      <c r="F9" s="89">
        <f ca="1">OFFSET('Climate Impact Screening'!$G9,0,F$5)</f>
        <v>2</v>
      </c>
      <c r="G9" s="89">
        <f ca="1">OFFSET('Climate Impact Screening'!$G9,0,G$5)</f>
        <v>2</v>
      </c>
      <c r="H9" s="89">
        <f ca="1">OFFSET('Climate Impact Screening'!$G9,0,H$5)</f>
        <v>9</v>
      </c>
      <c r="I9" s="89">
        <f ca="1">OFFSET('Climate Impact Screening'!$G9,0,I$5)</f>
        <v>2</v>
      </c>
      <c r="J9" s="89">
        <f ca="1">OFFSET('Climate Impact Screening'!$G9,0,J$5)</f>
        <v>3</v>
      </c>
      <c r="K9" s="89">
        <f ca="1">OFFSET('Climate Impact Screening'!$G9,0,K$5)</f>
        <v>4</v>
      </c>
      <c r="L9" s="89">
        <f ca="1">OFFSET('Climate Impact Screening'!$G9,0,L$5)</f>
        <v>4</v>
      </c>
      <c r="M9" s="89">
        <f ca="1">OFFSET('Climate Impact Screening'!$G9,0,M$5)</f>
        <v>4</v>
      </c>
      <c r="N9" s="89">
        <f ca="1">OFFSET('Climate Impact Screening'!$G9,0,N$5)</f>
        <v>4</v>
      </c>
      <c r="O9" s="89">
        <f ca="1">OFFSET('Climate Impact Screening'!$G9,0,O$5)</f>
        <v>3</v>
      </c>
      <c r="P9" s="90">
        <f ca="1">OFFSET('Climate Impact Screening'!$G9,0,P$5)</f>
        <v>2</v>
      </c>
    </row>
    <row r="10" spans="2:16" ht="42.75" customHeight="1" x14ac:dyDescent="0.2">
      <c r="B10" s="55" t="str">
        <f>'Climate Impact Screening'!A10</f>
        <v>Buildings</v>
      </c>
      <c r="C10" s="89" t="str">
        <f>'Climate Impact Screening'!B10</f>
        <v>Utilities</v>
      </c>
      <c r="D10" s="55">
        <f>'Climate Impact Screening'!G10</f>
        <v>6</v>
      </c>
      <c r="E10" s="89">
        <f ca="1">OFFSET('Climate Impact Screening'!$G10,0,E$5)</f>
        <v>6</v>
      </c>
      <c r="F10" s="89">
        <f ca="1">OFFSET('Climate Impact Screening'!$G10,0,F$5)</f>
        <v>6</v>
      </c>
      <c r="G10" s="89">
        <f ca="1">OFFSET('Climate Impact Screening'!$G10,0,G$5)</f>
        <v>6</v>
      </c>
      <c r="H10" s="89">
        <f ca="1">OFFSET('Climate Impact Screening'!$G10,0,H$5)</f>
        <v>6</v>
      </c>
      <c r="I10" s="89">
        <f ca="1">OFFSET('Climate Impact Screening'!$G10,0,I$5)</f>
        <v>4</v>
      </c>
      <c r="J10" s="89">
        <f ca="1">OFFSET('Climate Impact Screening'!$G10,0,J$5)</f>
        <v>3</v>
      </c>
      <c r="K10" s="89">
        <f ca="1">OFFSET('Climate Impact Screening'!$G10,0,K$5)</f>
        <v>4</v>
      </c>
      <c r="L10" s="89">
        <f ca="1">OFFSET('Climate Impact Screening'!$G10,0,L$5)</f>
        <v>2</v>
      </c>
      <c r="M10" s="89">
        <f ca="1">OFFSET('Climate Impact Screening'!$G10,0,M$5)</f>
        <v>2</v>
      </c>
      <c r="N10" s="89">
        <f ca="1">OFFSET('Climate Impact Screening'!$G10,0,N$5)</f>
        <v>2</v>
      </c>
      <c r="O10" s="89">
        <f ca="1">OFFSET('Climate Impact Screening'!$G10,0,O$5)</f>
        <v>3</v>
      </c>
      <c r="P10" s="90">
        <f ca="1">OFFSET('Climate Impact Screening'!$G10,0,P$5)</f>
        <v>2</v>
      </c>
    </row>
    <row r="11" spans="2:16" ht="44.25" customHeight="1" x14ac:dyDescent="0.2">
      <c r="B11" s="55" t="str">
        <f>'Climate Impact Screening'!A11</f>
        <v>Buildings</v>
      </c>
      <c r="C11" s="89" t="str">
        <f>'Climate Impact Screening'!B11</f>
        <v>Server rooms</v>
      </c>
      <c r="D11" s="55">
        <f>'Climate Impact Screening'!G11</f>
        <v>6</v>
      </c>
      <c r="E11" s="89">
        <f ca="1">OFFSET('Climate Impact Screening'!$G11,0,E$5)</f>
        <v>6</v>
      </c>
      <c r="F11" s="89">
        <f ca="1">OFFSET('Climate Impact Screening'!$G11,0,F$5)</f>
        <v>6</v>
      </c>
      <c r="G11" s="89">
        <f ca="1">OFFSET('Climate Impact Screening'!$G11,0,G$5)</f>
        <v>6</v>
      </c>
      <c r="H11" s="89">
        <f ca="1">OFFSET('Climate Impact Screening'!$G11,0,H$5)</f>
        <v>9</v>
      </c>
      <c r="I11" s="89">
        <f ca="1">OFFSET('Climate Impact Screening'!$G11,0,I$5)</f>
        <v>2</v>
      </c>
      <c r="J11" s="89">
        <f ca="1">OFFSET('Climate Impact Screening'!$G11,0,J$5)</f>
        <v>3</v>
      </c>
      <c r="K11" s="89">
        <f ca="1">OFFSET('Climate Impact Screening'!$G11,0,K$5)</f>
        <v>4</v>
      </c>
      <c r="L11" s="89">
        <f ca="1">OFFSET('Climate Impact Screening'!$G11,0,L$5)</f>
        <v>2</v>
      </c>
      <c r="M11" s="89">
        <f ca="1">OFFSET('Climate Impact Screening'!$G11,0,M$5)</f>
        <v>2</v>
      </c>
      <c r="N11" s="89">
        <f ca="1">OFFSET('Climate Impact Screening'!$G11,0,N$5)</f>
        <v>2</v>
      </c>
      <c r="O11" s="89">
        <f ca="1">OFFSET('Climate Impact Screening'!$G11,0,O$5)</f>
        <v>1</v>
      </c>
      <c r="P11" s="90">
        <f ca="1">OFFSET('Climate Impact Screening'!$G11,0,P$5)</f>
        <v>2</v>
      </c>
    </row>
    <row r="12" spans="2:16" ht="44.25" customHeight="1" x14ac:dyDescent="0.2">
      <c r="B12" s="55" t="str">
        <f>'Climate Impact Screening'!A12</f>
        <v>Buildings</v>
      </c>
      <c r="C12" s="89" t="str">
        <f>'Climate Impact Screening'!B12</f>
        <v>Office car park</v>
      </c>
      <c r="D12" s="55">
        <f>'Climate Impact Screening'!G12</f>
        <v>4</v>
      </c>
      <c r="E12" s="89">
        <f ca="1">OFFSET('Climate Impact Screening'!$G12,0,E$5)</f>
        <v>4</v>
      </c>
      <c r="F12" s="89">
        <f ca="1">OFFSET('Climate Impact Screening'!$G12,0,F$5)</f>
        <v>4</v>
      </c>
      <c r="G12" s="89">
        <f ca="1">OFFSET('Climate Impact Screening'!$G12,0,G$5)</f>
        <v>4</v>
      </c>
      <c r="H12" s="89">
        <f ca="1">OFFSET('Climate Impact Screening'!$G12,0,H$5)</f>
        <v>6</v>
      </c>
      <c r="I12" s="89">
        <f ca="1">OFFSET('Climate Impact Screening'!$G12,0,I$5)</f>
        <v>4</v>
      </c>
      <c r="J12" s="89">
        <f ca="1">OFFSET('Climate Impact Screening'!$G12,0,J$5)</f>
        <v>2</v>
      </c>
      <c r="K12" s="89">
        <f ca="1">OFFSET('Climate Impact Screening'!$G12,0,K$5)</f>
        <v>2</v>
      </c>
      <c r="L12" s="89">
        <f ca="1">OFFSET('Climate Impact Screening'!$G12,0,L$5)</f>
        <v>4</v>
      </c>
      <c r="M12" s="89">
        <f ca="1">OFFSET('Climate Impact Screening'!$G12,0,M$5)</f>
        <v>2</v>
      </c>
      <c r="N12" s="89">
        <f ca="1">OFFSET('Climate Impact Screening'!$G12,0,N$5)</f>
        <v>4</v>
      </c>
      <c r="O12" s="89">
        <f ca="1">OFFSET('Climate Impact Screening'!$G12,0,O$5)</f>
        <v>3</v>
      </c>
      <c r="P12" s="90">
        <f ca="1">OFFSET('Climate Impact Screening'!$G12,0,P$5)</f>
        <v>2</v>
      </c>
    </row>
    <row r="13" spans="2:16" ht="41.25" customHeight="1" x14ac:dyDescent="0.2">
      <c r="B13" s="55" t="str">
        <f>'Climate Impact Screening'!A13</f>
        <v>Buildings</v>
      </c>
      <c r="C13" s="89" t="str">
        <f>'Climate Impact Screening'!B13</f>
        <v>ICT equipment</v>
      </c>
      <c r="D13" s="55">
        <f>'Climate Impact Screening'!G13</f>
        <v>6</v>
      </c>
      <c r="E13" s="89">
        <f ca="1">OFFSET('Climate Impact Screening'!$G13,0,E$5)</f>
        <v>6</v>
      </c>
      <c r="F13" s="89">
        <f ca="1">OFFSET('Climate Impact Screening'!$G13,0,F$5)</f>
        <v>6</v>
      </c>
      <c r="G13" s="89">
        <f ca="1">OFFSET('Climate Impact Screening'!$G13,0,G$5)</f>
        <v>6</v>
      </c>
      <c r="H13" s="89">
        <f ca="1">OFFSET('Climate Impact Screening'!$G13,0,H$5)</f>
        <v>6</v>
      </c>
      <c r="I13" s="89">
        <f ca="1">OFFSET('Climate Impact Screening'!$G13,0,I$5)</f>
        <v>2</v>
      </c>
      <c r="J13" s="89">
        <f ca="1">OFFSET('Climate Impact Screening'!$G13,0,J$5)</f>
        <v>3</v>
      </c>
      <c r="K13" s="89">
        <f ca="1">OFFSET('Climate Impact Screening'!$G13,0,K$5)</f>
        <v>2</v>
      </c>
      <c r="L13" s="89">
        <f ca="1">OFFSET('Climate Impact Screening'!$G13,0,L$5)</f>
        <v>2</v>
      </c>
      <c r="M13" s="89">
        <f ca="1">OFFSET('Climate Impact Screening'!$G13,0,M$5)</f>
        <v>4</v>
      </c>
      <c r="N13" s="89">
        <f ca="1">OFFSET('Climate Impact Screening'!$G13,0,N$5)</f>
        <v>2</v>
      </c>
      <c r="O13" s="89">
        <f ca="1">OFFSET('Climate Impact Screening'!$G13,0,O$5)</f>
        <v>1</v>
      </c>
      <c r="P13" s="90">
        <f ca="1">OFFSET('Climate Impact Screening'!$G13,0,P$5)</f>
        <v>2</v>
      </c>
    </row>
    <row r="14" spans="2:16" x14ac:dyDescent="0.2">
      <c r="B14" s="1"/>
      <c r="C14" s="1"/>
      <c r="D14" s="1"/>
      <c r="E14" s="1"/>
      <c r="F14" s="1"/>
      <c r="G14" s="1"/>
      <c r="H14" s="1"/>
      <c r="I14" s="1"/>
      <c r="J14" s="1"/>
      <c r="K14" s="1"/>
      <c r="L14" s="1"/>
      <c r="M14" s="1"/>
      <c r="N14" s="1"/>
      <c r="O14" s="1"/>
    </row>
    <row r="15" spans="2:16" ht="22.5" customHeight="1" x14ac:dyDescent="0.2">
      <c r="D15" s="54"/>
      <c r="E15" s="54"/>
      <c r="F15" s="54"/>
      <c r="G15" s="54"/>
      <c r="H15" s="54"/>
      <c r="I15" s="54"/>
      <c r="J15" s="54"/>
      <c r="K15" s="54"/>
      <c r="L15" s="54"/>
      <c r="M15" s="54"/>
      <c r="N15" s="54"/>
      <c r="O15" s="54"/>
    </row>
  </sheetData>
  <sheetProtection algorithmName="SHA-512" hashValue="sZdAdW11c/EvN3pnu4PhEe2E6XtMuLbBqS1yjzgkx31TEjzv7Xchr9rbuLwnLS50U+wBTmqS+//rmBRhF6cY8A==" saltValue="hImufgmq3YSGw6nOsRW/nA==" spinCount="100000" sheet="1" objects="1" scenarios="1"/>
  <mergeCells count="3">
    <mergeCell ref="B2:B4"/>
    <mergeCell ref="C2:C4"/>
    <mergeCell ref="D2:P2"/>
  </mergeCells>
  <conditionalFormatting sqref="D6:P13">
    <cfRule type="cellIs" dxfId="5" priority="1" operator="between">
      <formula>1</formula>
      <formula>2</formula>
    </cfRule>
    <cfRule type="cellIs" dxfId="4" priority="2" operator="between">
      <formula>3</formula>
      <formula>4</formula>
    </cfRule>
    <cfRule type="cellIs" dxfId="3" priority="3" operator="greaterThanOrEqual">
      <formula>6</formula>
    </cfRule>
  </conditionalFormatting>
  <conditionalFormatting sqref="F14:G14">
    <cfRule type="cellIs" dxfId="2" priority="64" operator="equal">
      <formula>"Low"</formula>
    </cfRule>
    <cfRule type="cellIs" dxfId="1" priority="65" operator="equal">
      <formula>"Medium"</formula>
    </cfRule>
    <cfRule type="cellIs" dxfId="0" priority="66" operator="equal">
      <formula>"High"</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DFD91D9-78E5-43B5-84E9-D13EF990D18E}">
          <x14:formula1>
            <xm:f>Ratings!$B$3:$B$5</xm:f>
          </x14:formula1>
          <xm:sqref>D14:O14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EE58-EDC3-4CF1-8308-BF4AABC96877}">
  <sheetPr>
    <tabColor rgb="FF92D050"/>
  </sheetPr>
  <dimension ref="A1:AB20"/>
  <sheetViews>
    <sheetView zoomScale="60" zoomScaleNormal="60" workbookViewId="0">
      <selection sqref="A1:AM41"/>
    </sheetView>
  </sheetViews>
  <sheetFormatPr defaultRowHeight="14.25" x14ac:dyDescent="0.2"/>
  <cols>
    <col min="1" max="1" width="14.875" customWidth="1"/>
    <col min="2" max="2" width="40.375" customWidth="1"/>
    <col min="3" max="3" width="18.875" customWidth="1"/>
    <col min="4" max="4" width="35.5" customWidth="1"/>
    <col min="5" max="5" width="18.5" customWidth="1"/>
    <col min="6" max="6" width="33.75" customWidth="1"/>
    <col min="7" max="7" width="18.125" customWidth="1"/>
    <col min="8" max="8" width="33.875" customWidth="1"/>
    <col min="9" max="9" width="18.5" customWidth="1"/>
    <col min="10" max="10" width="32.75" customWidth="1"/>
    <col min="11" max="11" width="18.25" customWidth="1"/>
    <col min="12" max="12" width="32.75" customWidth="1"/>
    <col min="13" max="13" width="18.5" customWidth="1"/>
    <col min="14" max="14" width="42.5" customWidth="1"/>
    <col min="15" max="15" width="18.25" customWidth="1"/>
    <col min="16" max="16" width="25" customWidth="1"/>
    <col min="17" max="17" width="18.5" customWidth="1"/>
    <col min="18" max="18" width="24" customWidth="1"/>
    <col min="19" max="19" width="17.625" customWidth="1"/>
    <col min="20" max="20" width="32.875" customWidth="1"/>
    <col min="21" max="21" width="18.625" customWidth="1"/>
    <col min="22" max="22" width="25.5" customWidth="1"/>
    <col min="23" max="23" width="18.625" customWidth="1"/>
    <col min="24" max="24" width="24.875" customWidth="1"/>
    <col min="25" max="25" width="18.625" customWidth="1"/>
    <col min="26" max="26" width="24.625" customWidth="1"/>
    <col min="27" max="27" width="18.875" customWidth="1"/>
    <col min="28" max="28" width="23.125" customWidth="1"/>
  </cols>
  <sheetData>
    <row r="1" spans="1:28" ht="27.75" customHeight="1" x14ac:dyDescent="0.2">
      <c r="A1" s="168" t="s">
        <v>116</v>
      </c>
      <c r="B1" s="168"/>
    </row>
    <row r="2" spans="1:28" x14ac:dyDescent="0.2">
      <c r="A2" s="168"/>
      <c r="B2" s="168"/>
    </row>
    <row r="3" spans="1:28" ht="15" x14ac:dyDescent="0.25">
      <c r="A3" s="54"/>
      <c r="B3" s="3" t="s">
        <v>117</v>
      </c>
      <c r="C3" s="1"/>
    </row>
    <row r="4" spans="1:28" x14ac:dyDescent="0.2">
      <c r="A4" s="54"/>
      <c r="B4" s="80" t="s">
        <v>118</v>
      </c>
      <c r="C4" s="80" t="s">
        <v>119</v>
      </c>
    </row>
    <row r="5" spans="1:28" x14ac:dyDescent="0.2">
      <c r="A5" s="54"/>
      <c r="B5" s="81" t="s">
        <v>120</v>
      </c>
      <c r="C5" s="81" t="s">
        <v>119</v>
      </c>
    </row>
    <row r="6" spans="1:28" x14ac:dyDescent="0.2">
      <c r="A6" s="54"/>
      <c r="B6" s="82" t="s">
        <v>121</v>
      </c>
      <c r="C6" s="82" t="s">
        <v>122</v>
      </c>
      <c r="D6" s="37"/>
    </row>
    <row r="7" spans="1:28" x14ac:dyDescent="0.2">
      <c r="A7" s="54"/>
      <c r="B7" s="83" t="s">
        <v>123</v>
      </c>
      <c r="C7" s="83" t="s">
        <v>124</v>
      </c>
      <c r="D7" s="37"/>
    </row>
    <row r="8" spans="1:28" x14ac:dyDescent="0.2">
      <c r="A8" s="54"/>
      <c r="B8" s="54"/>
      <c r="C8" s="37"/>
      <c r="D8" s="37"/>
    </row>
    <row r="9" spans="1:28" ht="15" thickBot="1" x14ac:dyDescent="0.25"/>
    <row r="10" spans="1:28" ht="15" x14ac:dyDescent="0.2">
      <c r="A10" s="178" t="s">
        <v>11</v>
      </c>
      <c r="B10" s="175" t="s">
        <v>12</v>
      </c>
      <c r="C10" s="172" t="s">
        <v>125</v>
      </c>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4"/>
    </row>
    <row r="11" spans="1:28" ht="93.75" customHeight="1" x14ac:dyDescent="0.25">
      <c r="A11" s="179"/>
      <c r="B11" s="176"/>
      <c r="C11" s="184" t="str">
        <f>'Impact Screening Summary'!D3</f>
        <v>Flooding (coastal) - including sea level rise and storm surge</v>
      </c>
      <c r="D11" s="183"/>
      <c r="E11" s="181" t="str">
        <f>'Impact Screening Summary'!E3</f>
        <v>Flooding (fluvial / river)</v>
      </c>
      <c r="F11" s="183"/>
      <c r="G11" s="181" t="str">
        <f>'Impact Screening Summary'!F3</f>
        <v>Flooding (pluvial)</v>
      </c>
      <c r="H11" s="183"/>
      <c r="I11" s="181" t="str">
        <f>'Impact Screening Summary'!G3</f>
        <v>Flooding -groundwater (driven by low intensity, prolonged rainfall)</v>
      </c>
      <c r="J11" s="183"/>
      <c r="K11" s="181" t="str">
        <f>'Impact Screening Summary'!H3</f>
        <v>Extreme heat</v>
      </c>
      <c r="L11" s="183"/>
      <c r="M11" s="181" t="str">
        <f>'Impact Screening Summary'!I3</f>
        <v>Extreme cold (including freeze-thaw)</v>
      </c>
      <c r="N11" s="183"/>
      <c r="O11" s="181" t="str">
        <f>'Impact Screening Summary'!J3</f>
        <v>Wildfire</v>
      </c>
      <c r="P11" s="183"/>
      <c r="Q11" s="181" t="str">
        <f>'Impact Screening Summary'!K3</f>
        <v>Drought</v>
      </c>
      <c r="R11" s="183"/>
      <c r="S11" s="181" t="str">
        <f>'Impact Screening Summary'!L3</f>
        <v>Extreme wind</v>
      </c>
      <c r="T11" s="183"/>
      <c r="U11" s="181" t="str">
        <f>'Impact Screening Summary'!M3</f>
        <v>Lightning</v>
      </c>
      <c r="V11" s="183"/>
      <c r="W11" s="181" t="str">
        <f>'Impact Screening Summary'!N3</f>
        <v>Hail</v>
      </c>
      <c r="X11" s="183"/>
      <c r="Y11" s="181" t="str">
        <f>'Impact Screening Summary'!O3</f>
        <v>Engineered slope failure</v>
      </c>
      <c r="Z11" s="183"/>
      <c r="AA11" s="181" t="str">
        <f>'Impact Screening Summary'!P3</f>
        <v>Fog</v>
      </c>
      <c r="AB11" s="182"/>
    </row>
    <row r="12" spans="1:28" ht="35.25" customHeight="1" thickBot="1" x14ac:dyDescent="0.3">
      <c r="A12" s="180"/>
      <c r="B12" s="177"/>
      <c r="C12" s="58" t="s">
        <v>116</v>
      </c>
      <c r="D12" s="59" t="s">
        <v>126</v>
      </c>
      <c r="E12" s="59" t="s">
        <v>116</v>
      </c>
      <c r="F12" s="59" t="s">
        <v>126</v>
      </c>
      <c r="G12" s="59" t="s">
        <v>116</v>
      </c>
      <c r="H12" s="59" t="s">
        <v>126</v>
      </c>
      <c r="I12" s="59" t="s">
        <v>116</v>
      </c>
      <c r="J12" s="59" t="s">
        <v>126</v>
      </c>
      <c r="K12" s="59" t="s">
        <v>116</v>
      </c>
      <c r="L12" s="59" t="s">
        <v>126</v>
      </c>
      <c r="M12" s="59" t="s">
        <v>116</v>
      </c>
      <c r="N12" s="59" t="s">
        <v>126</v>
      </c>
      <c r="O12" s="59" t="s">
        <v>116</v>
      </c>
      <c r="P12" s="59" t="s">
        <v>126</v>
      </c>
      <c r="Q12" s="59" t="s">
        <v>116</v>
      </c>
      <c r="R12" s="59" t="s">
        <v>126</v>
      </c>
      <c r="S12" s="59" t="s">
        <v>116</v>
      </c>
      <c r="T12" s="59" t="s">
        <v>126</v>
      </c>
      <c r="U12" s="59" t="s">
        <v>116</v>
      </c>
      <c r="V12" s="59" t="s">
        <v>126</v>
      </c>
      <c r="W12" s="59" t="s">
        <v>116</v>
      </c>
      <c r="X12" s="59" t="s">
        <v>126</v>
      </c>
      <c r="Y12" s="59" t="s">
        <v>116</v>
      </c>
      <c r="Z12" s="59" t="s">
        <v>126</v>
      </c>
      <c r="AA12" s="59" t="s">
        <v>116</v>
      </c>
      <c r="AB12" s="60" t="s">
        <v>126</v>
      </c>
    </row>
    <row r="13" spans="1:28" ht="72.75" customHeight="1" x14ac:dyDescent="0.2">
      <c r="A13" s="56" t="str">
        <f>'Impact Screening Summary'!B6</f>
        <v>Buildings</v>
      </c>
      <c r="B13" s="61" t="str">
        <f>'Impact Screening Summary'!C6</f>
        <v>Drainage</v>
      </c>
      <c r="C13" s="64" t="s">
        <v>124</v>
      </c>
      <c r="D13" s="53"/>
      <c r="E13" s="65" t="s">
        <v>124</v>
      </c>
      <c r="F13" s="53"/>
      <c r="G13" s="65" t="s">
        <v>124</v>
      </c>
      <c r="H13" s="53"/>
      <c r="I13" s="65" t="s">
        <v>124</v>
      </c>
      <c r="J13" s="53"/>
      <c r="K13" s="65" t="s">
        <v>124</v>
      </c>
      <c r="L13" s="53"/>
      <c r="M13" s="66" t="s">
        <v>119</v>
      </c>
      <c r="N13" s="84" t="s">
        <v>127</v>
      </c>
      <c r="O13" s="67" t="s">
        <v>119</v>
      </c>
      <c r="P13" s="169" t="s">
        <v>128</v>
      </c>
      <c r="Q13" s="66" t="s">
        <v>119</v>
      </c>
      <c r="R13" s="169" t="s">
        <v>129</v>
      </c>
      <c r="S13" s="67" t="s">
        <v>119</v>
      </c>
      <c r="T13" s="53"/>
      <c r="U13" s="67" t="s">
        <v>119</v>
      </c>
      <c r="V13" s="169" t="s">
        <v>130</v>
      </c>
      <c r="W13" s="66" t="s">
        <v>119</v>
      </c>
      <c r="X13" s="169" t="s">
        <v>131</v>
      </c>
      <c r="Y13" s="66" t="s">
        <v>119</v>
      </c>
      <c r="Z13" s="169" t="s">
        <v>132</v>
      </c>
      <c r="AA13" s="67" t="s">
        <v>119</v>
      </c>
      <c r="AB13" s="185" t="s">
        <v>133</v>
      </c>
    </row>
    <row r="14" spans="1:28" ht="39.950000000000003" customHeight="1" x14ac:dyDescent="0.2">
      <c r="A14" s="56" t="str">
        <f>'Impact Screening Summary'!B7</f>
        <v>Buildings</v>
      </c>
      <c r="B14" s="61" t="str">
        <f>'Impact Screening Summary'!C7</f>
        <v>Heating, Ventilation &amp; Air Conditioning (Hvac)</v>
      </c>
      <c r="C14" s="68" t="s">
        <v>122</v>
      </c>
      <c r="D14" s="79" t="s">
        <v>134</v>
      </c>
      <c r="E14" s="69" t="s">
        <v>122</v>
      </c>
      <c r="F14" s="79" t="s">
        <v>134</v>
      </c>
      <c r="G14" s="69" t="s">
        <v>122</v>
      </c>
      <c r="H14" s="79" t="s">
        <v>134</v>
      </c>
      <c r="I14" s="69" t="s">
        <v>122</v>
      </c>
      <c r="J14" s="79" t="s">
        <v>134</v>
      </c>
      <c r="K14" s="70" t="s">
        <v>124</v>
      </c>
      <c r="L14" s="26"/>
      <c r="M14" s="69" t="s">
        <v>122</v>
      </c>
      <c r="N14" s="79" t="s">
        <v>135</v>
      </c>
      <c r="O14" s="71" t="s">
        <v>119</v>
      </c>
      <c r="P14" s="170"/>
      <c r="Q14" s="72" t="s">
        <v>119</v>
      </c>
      <c r="R14" s="170"/>
      <c r="S14" s="72" t="s">
        <v>119</v>
      </c>
      <c r="T14" s="26"/>
      <c r="U14" s="72" t="s">
        <v>119</v>
      </c>
      <c r="V14" s="170"/>
      <c r="W14" s="72" t="s">
        <v>119</v>
      </c>
      <c r="X14" s="170"/>
      <c r="Y14" s="72" t="s">
        <v>119</v>
      </c>
      <c r="Z14" s="170"/>
      <c r="AA14" s="72" t="s">
        <v>119</v>
      </c>
      <c r="AB14" s="186"/>
    </row>
    <row r="15" spans="1:28" ht="39.950000000000003" customHeight="1" x14ac:dyDescent="0.2">
      <c r="A15" s="56" t="str">
        <f>'Impact Screening Summary'!B8</f>
        <v>Buildings</v>
      </c>
      <c r="B15" s="61" t="str">
        <f>'Impact Screening Summary'!C8</f>
        <v>UPS (uninterruptable power supply)</v>
      </c>
      <c r="C15" s="73" t="s">
        <v>124</v>
      </c>
      <c r="D15" s="26"/>
      <c r="E15" s="70" t="s">
        <v>124</v>
      </c>
      <c r="F15" s="26"/>
      <c r="G15" s="70" t="s">
        <v>124</v>
      </c>
      <c r="H15" s="26"/>
      <c r="I15" s="70" t="s">
        <v>124</v>
      </c>
      <c r="J15" s="26"/>
      <c r="K15" s="71" t="s">
        <v>119</v>
      </c>
      <c r="L15" s="79" t="s">
        <v>136</v>
      </c>
      <c r="M15" s="72" t="s">
        <v>119</v>
      </c>
      <c r="N15" s="26"/>
      <c r="O15" s="71" t="s">
        <v>119</v>
      </c>
      <c r="P15" s="170"/>
      <c r="Q15" s="72" t="s">
        <v>119</v>
      </c>
      <c r="R15" s="170"/>
      <c r="S15" s="72" t="s">
        <v>119</v>
      </c>
      <c r="T15" s="26"/>
      <c r="U15" s="72" t="s">
        <v>119</v>
      </c>
      <c r="V15" s="170"/>
      <c r="W15" s="72" t="s">
        <v>119</v>
      </c>
      <c r="X15" s="170"/>
      <c r="Y15" s="72" t="s">
        <v>119</v>
      </c>
      <c r="Z15" s="170"/>
      <c r="AA15" s="72" t="s">
        <v>119</v>
      </c>
      <c r="AB15" s="186"/>
    </row>
    <row r="16" spans="1:28" ht="39.950000000000003" customHeight="1" x14ac:dyDescent="0.2">
      <c r="A16" s="56" t="str">
        <f>'Impact Screening Summary'!B9</f>
        <v>Buildings</v>
      </c>
      <c r="B16" s="61" t="str">
        <f>'Impact Screening Summary'!C9</f>
        <v xml:space="preserve">Structures and façade </v>
      </c>
      <c r="C16" s="74" t="s">
        <v>119</v>
      </c>
      <c r="D16" s="26"/>
      <c r="E16" s="72" t="s">
        <v>119</v>
      </c>
      <c r="F16" s="26"/>
      <c r="G16" s="72" t="s">
        <v>119</v>
      </c>
      <c r="H16" s="26"/>
      <c r="I16" s="72" t="s">
        <v>119</v>
      </c>
      <c r="J16" s="26"/>
      <c r="K16" s="70" t="s">
        <v>124</v>
      </c>
      <c r="L16" s="26"/>
      <c r="M16" s="72" t="s">
        <v>119</v>
      </c>
      <c r="N16" s="26"/>
      <c r="O16" s="71" t="s">
        <v>119</v>
      </c>
      <c r="P16" s="170"/>
      <c r="Q16" s="71" t="s">
        <v>119</v>
      </c>
      <c r="R16" s="170"/>
      <c r="S16" s="69" t="s">
        <v>122</v>
      </c>
      <c r="T16" s="79" t="s">
        <v>137</v>
      </c>
      <c r="U16" s="71" t="s">
        <v>119</v>
      </c>
      <c r="V16" s="170"/>
      <c r="W16" s="71" t="s">
        <v>119</v>
      </c>
      <c r="X16" s="170"/>
      <c r="Y16" s="71" t="s">
        <v>119</v>
      </c>
      <c r="Z16" s="170"/>
      <c r="AA16" s="72" t="s">
        <v>119</v>
      </c>
      <c r="AB16" s="186"/>
    </row>
    <row r="17" spans="1:28" ht="39.950000000000003" customHeight="1" x14ac:dyDescent="0.2">
      <c r="A17" s="56" t="str">
        <f>'Impact Screening Summary'!B10</f>
        <v>Buildings</v>
      </c>
      <c r="B17" s="61" t="str">
        <f>'Impact Screening Summary'!C10</f>
        <v>Utilities</v>
      </c>
      <c r="C17" s="73" t="s">
        <v>124</v>
      </c>
      <c r="D17" s="26"/>
      <c r="E17" s="70" t="s">
        <v>124</v>
      </c>
      <c r="F17" s="26"/>
      <c r="G17" s="70" t="s">
        <v>124</v>
      </c>
      <c r="H17" s="26"/>
      <c r="I17" s="70" t="s">
        <v>124</v>
      </c>
      <c r="J17" s="26"/>
      <c r="K17" s="70" t="s">
        <v>124</v>
      </c>
      <c r="L17" s="26"/>
      <c r="M17" s="69" t="s">
        <v>122</v>
      </c>
      <c r="N17" s="79" t="s">
        <v>138</v>
      </c>
      <c r="O17" s="71" t="s">
        <v>119</v>
      </c>
      <c r="P17" s="170"/>
      <c r="Q17" s="71" t="s">
        <v>119</v>
      </c>
      <c r="R17" s="170"/>
      <c r="S17" s="72" t="s">
        <v>119</v>
      </c>
      <c r="T17" s="26"/>
      <c r="U17" s="72" t="s">
        <v>119</v>
      </c>
      <c r="V17" s="170"/>
      <c r="W17" s="72" t="s">
        <v>119</v>
      </c>
      <c r="X17" s="170"/>
      <c r="Y17" s="71" t="s">
        <v>119</v>
      </c>
      <c r="Z17" s="170"/>
      <c r="AA17" s="72" t="s">
        <v>119</v>
      </c>
      <c r="AB17" s="186"/>
    </row>
    <row r="18" spans="1:28" ht="39.950000000000003" customHeight="1" x14ac:dyDescent="0.2">
      <c r="A18" s="56" t="str">
        <f>'Impact Screening Summary'!B11</f>
        <v>Buildings</v>
      </c>
      <c r="B18" s="61" t="str">
        <f>'Impact Screening Summary'!C11</f>
        <v>Server rooms</v>
      </c>
      <c r="C18" s="73" t="s">
        <v>124</v>
      </c>
      <c r="D18" s="26"/>
      <c r="E18" s="70" t="s">
        <v>124</v>
      </c>
      <c r="F18" s="26"/>
      <c r="G18" s="70" t="s">
        <v>124</v>
      </c>
      <c r="H18" s="26"/>
      <c r="I18" s="70" t="s">
        <v>124</v>
      </c>
      <c r="J18" s="26"/>
      <c r="K18" s="70" t="s">
        <v>124</v>
      </c>
      <c r="L18" s="26"/>
      <c r="M18" s="72" t="s">
        <v>119</v>
      </c>
      <c r="N18" s="26"/>
      <c r="O18" s="71" t="s">
        <v>119</v>
      </c>
      <c r="P18" s="170"/>
      <c r="Q18" s="71" t="s">
        <v>119</v>
      </c>
      <c r="R18" s="170"/>
      <c r="S18" s="72" t="s">
        <v>119</v>
      </c>
      <c r="T18" s="26"/>
      <c r="U18" s="72" t="s">
        <v>119</v>
      </c>
      <c r="V18" s="170"/>
      <c r="W18" s="72" t="s">
        <v>119</v>
      </c>
      <c r="X18" s="170"/>
      <c r="Y18" s="72" t="s">
        <v>119</v>
      </c>
      <c r="Z18" s="170"/>
      <c r="AA18" s="72" t="s">
        <v>119</v>
      </c>
      <c r="AB18" s="186"/>
    </row>
    <row r="19" spans="1:28" ht="39.950000000000003" customHeight="1" x14ac:dyDescent="0.2">
      <c r="A19" s="56" t="str">
        <f>'Impact Screening Summary'!B12</f>
        <v>Buildings</v>
      </c>
      <c r="B19" s="61" t="str">
        <f>'Impact Screening Summary'!C12</f>
        <v>Office car park</v>
      </c>
      <c r="C19" s="68" t="s">
        <v>122</v>
      </c>
      <c r="D19" s="79" t="s">
        <v>134</v>
      </c>
      <c r="E19" s="69" t="s">
        <v>122</v>
      </c>
      <c r="F19" s="79" t="s">
        <v>134</v>
      </c>
      <c r="G19" s="69" t="s">
        <v>122</v>
      </c>
      <c r="H19" s="79" t="s">
        <v>134</v>
      </c>
      <c r="I19" s="69" t="s">
        <v>122</v>
      </c>
      <c r="J19" s="79" t="s">
        <v>134</v>
      </c>
      <c r="K19" s="70" t="s">
        <v>124</v>
      </c>
      <c r="L19" s="26"/>
      <c r="M19" s="71" t="s">
        <v>119</v>
      </c>
      <c r="N19" s="79" t="s">
        <v>139</v>
      </c>
      <c r="O19" s="72" t="s">
        <v>119</v>
      </c>
      <c r="P19" s="170"/>
      <c r="Q19" s="72" t="s">
        <v>119</v>
      </c>
      <c r="R19" s="170"/>
      <c r="S19" s="69" t="s">
        <v>122</v>
      </c>
      <c r="T19" s="79" t="s">
        <v>140</v>
      </c>
      <c r="U19" s="72" t="s">
        <v>119</v>
      </c>
      <c r="V19" s="170"/>
      <c r="W19" s="71" t="s">
        <v>119</v>
      </c>
      <c r="X19" s="170"/>
      <c r="Y19" s="71" t="s">
        <v>119</v>
      </c>
      <c r="Z19" s="170"/>
      <c r="AA19" s="72" t="s">
        <v>119</v>
      </c>
      <c r="AB19" s="186"/>
    </row>
    <row r="20" spans="1:28" ht="39.950000000000003" customHeight="1" thickBot="1" x14ac:dyDescent="0.25">
      <c r="A20" s="57" t="str">
        <f>'Impact Screening Summary'!B13</f>
        <v>Buildings</v>
      </c>
      <c r="B20" s="62" t="str">
        <f>'Impact Screening Summary'!C13</f>
        <v>ICT equipment</v>
      </c>
      <c r="C20" s="75" t="s">
        <v>124</v>
      </c>
      <c r="D20" s="63"/>
      <c r="E20" s="76" t="s">
        <v>124</v>
      </c>
      <c r="F20" s="63"/>
      <c r="G20" s="76" t="s">
        <v>124</v>
      </c>
      <c r="H20" s="63"/>
      <c r="I20" s="76" t="s">
        <v>124</v>
      </c>
      <c r="J20" s="63"/>
      <c r="K20" s="76" t="s">
        <v>124</v>
      </c>
      <c r="L20" s="63"/>
      <c r="M20" s="77" t="s">
        <v>119</v>
      </c>
      <c r="N20" s="63"/>
      <c r="O20" s="78" t="s">
        <v>119</v>
      </c>
      <c r="P20" s="171"/>
      <c r="Q20" s="77" t="s">
        <v>119</v>
      </c>
      <c r="R20" s="171"/>
      <c r="S20" s="77" t="s">
        <v>119</v>
      </c>
      <c r="T20" s="63"/>
      <c r="U20" s="78" t="s">
        <v>119</v>
      </c>
      <c r="V20" s="171"/>
      <c r="W20" s="77" t="s">
        <v>119</v>
      </c>
      <c r="X20" s="171"/>
      <c r="Y20" s="77" t="s">
        <v>119</v>
      </c>
      <c r="Z20" s="171"/>
      <c r="AA20" s="77" t="s">
        <v>119</v>
      </c>
      <c r="AB20" s="187"/>
    </row>
  </sheetData>
  <sheetProtection algorithmName="SHA-512" hashValue="6M84lzB7kg5ADTYKzy4QxXz5ct8k652giURbs0/P1bL4gHt2+ZImgtyNBoK6Hf+x20yiRhfyyjK9cbRbha6BkQ==" saltValue="sIEYac6h2U0mybC6dKclJw==" spinCount="100000" sheet="1" objects="1" scenarios="1"/>
  <mergeCells count="23">
    <mergeCell ref="G11:H11"/>
    <mergeCell ref="AB13:AB20"/>
    <mergeCell ref="Q11:R11"/>
    <mergeCell ref="O11:P11"/>
    <mergeCell ref="M11:N11"/>
    <mergeCell ref="K11:L11"/>
    <mergeCell ref="I11:J11"/>
    <mergeCell ref="A1:B2"/>
    <mergeCell ref="P13:P20"/>
    <mergeCell ref="V13:V20"/>
    <mergeCell ref="X13:X20"/>
    <mergeCell ref="Z13:Z20"/>
    <mergeCell ref="R13:R20"/>
    <mergeCell ref="C10:AB10"/>
    <mergeCell ref="B10:B12"/>
    <mergeCell ref="A10:A12"/>
    <mergeCell ref="AA11:AB11"/>
    <mergeCell ref="Y11:Z11"/>
    <mergeCell ref="W11:X11"/>
    <mergeCell ref="U11:V11"/>
    <mergeCell ref="S11:T11"/>
    <mergeCell ref="E11:F11"/>
    <mergeCell ref="C11:D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2C4-3DC5-45A3-80BF-1162C09208FA}">
  <dimension ref="A1:D19"/>
  <sheetViews>
    <sheetView tabSelected="1" workbookViewId="0">
      <selection activeCell="M21" sqref="M21"/>
    </sheetView>
  </sheetViews>
  <sheetFormatPr defaultColWidth="8.625" defaultRowHeight="14.25" x14ac:dyDescent="0.2"/>
  <cols>
    <col min="1" max="16384" width="8.625" style="1"/>
  </cols>
  <sheetData>
    <row r="1" spans="1:4" ht="15.75" thickBot="1" x14ac:dyDescent="0.3">
      <c r="A1" s="3" t="s">
        <v>141</v>
      </c>
    </row>
    <row r="2" spans="1:4" x14ac:dyDescent="0.2">
      <c r="B2" s="4" t="s">
        <v>142</v>
      </c>
      <c r="C2" s="8" t="s">
        <v>143</v>
      </c>
      <c r="D2" s="5" t="s">
        <v>142</v>
      </c>
    </row>
    <row r="3" spans="1:4" x14ac:dyDescent="0.2">
      <c r="B3" s="6" t="s">
        <v>144</v>
      </c>
      <c r="C3" s="1">
        <v>3</v>
      </c>
      <c r="D3" s="9" t="s">
        <v>144</v>
      </c>
    </row>
    <row r="4" spans="1:4" x14ac:dyDescent="0.2">
      <c r="B4" s="2" t="s">
        <v>145</v>
      </c>
      <c r="C4" s="1">
        <v>2</v>
      </c>
      <c r="D4" s="10" t="s">
        <v>145</v>
      </c>
    </row>
    <row r="5" spans="1:4" ht="15" thickBot="1" x14ac:dyDescent="0.25">
      <c r="B5" s="7" t="s">
        <v>146</v>
      </c>
      <c r="C5" s="11">
        <v>1</v>
      </c>
      <c r="D5" s="12" t="s">
        <v>146</v>
      </c>
    </row>
    <row r="7" spans="1:4" ht="15.75" thickBot="1" x14ac:dyDescent="0.3">
      <c r="A7" s="3" t="s">
        <v>147</v>
      </c>
    </row>
    <row r="8" spans="1:4" x14ac:dyDescent="0.2">
      <c r="B8" s="4" t="s">
        <v>143</v>
      </c>
      <c r="C8" s="5" t="s">
        <v>142</v>
      </c>
    </row>
    <row r="9" spans="1:4" x14ac:dyDescent="0.2">
      <c r="B9" s="22">
        <v>1</v>
      </c>
      <c r="C9" s="24" t="s">
        <v>146</v>
      </c>
    </row>
    <row r="10" spans="1:4" x14ac:dyDescent="0.2">
      <c r="B10" s="22">
        <v>2</v>
      </c>
      <c r="C10" s="24" t="s">
        <v>146</v>
      </c>
    </row>
    <row r="11" spans="1:4" x14ac:dyDescent="0.2">
      <c r="B11" s="22">
        <v>3</v>
      </c>
      <c r="C11" s="10" t="s">
        <v>145</v>
      </c>
    </row>
    <row r="12" spans="1:4" x14ac:dyDescent="0.2">
      <c r="B12" s="22">
        <v>4</v>
      </c>
      <c r="C12" s="10" t="s">
        <v>145</v>
      </c>
    </row>
    <row r="13" spans="1:4" x14ac:dyDescent="0.2">
      <c r="B13" s="22">
        <v>6</v>
      </c>
      <c r="C13" s="9" t="s">
        <v>144</v>
      </c>
    </row>
    <row r="14" spans="1:4" ht="15" thickBot="1" x14ac:dyDescent="0.25">
      <c r="B14" s="23">
        <v>9</v>
      </c>
      <c r="C14" s="25" t="s">
        <v>144</v>
      </c>
    </row>
    <row r="15" spans="1:4" ht="15.75" thickBot="1" x14ac:dyDescent="0.3">
      <c r="A15" s="3" t="s">
        <v>148</v>
      </c>
    </row>
    <row r="16" spans="1:4" x14ac:dyDescent="0.2">
      <c r="B16" s="4" t="s">
        <v>143</v>
      </c>
      <c r="C16" s="5" t="s">
        <v>142</v>
      </c>
    </row>
    <row r="17" spans="2:3" x14ac:dyDescent="0.2">
      <c r="B17" s="22">
        <v>3</v>
      </c>
      <c r="C17" s="9" t="s">
        <v>144</v>
      </c>
    </row>
    <row r="18" spans="2:3" x14ac:dyDescent="0.2">
      <c r="B18" s="22">
        <v>2</v>
      </c>
      <c r="C18" s="10" t="s">
        <v>145</v>
      </c>
    </row>
    <row r="19" spans="2:3" ht="15" thickBot="1" x14ac:dyDescent="0.25">
      <c r="B19" s="23">
        <v>1</v>
      </c>
      <c r="C19" s="12" t="s">
        <v>146</v>
      </c>
    </row>
  </sheetData>
  <sheetProtection algorithmName="SHA-512" hashValue="GIA/kY15nguPA+wC5Z/RXFOdaaVFKTrt25boTwzzv4tx6c9hslhAxeM2A0vh1EpcaPjIFWq4ENoVMbKO6vZUgQ==" saltValue="2ZlBeWG+ZXs/J3WV9vozk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4B12CC79E06FD4C92B3A2B63E43011F" ma:contentTypeVersion="24" ma:contentTypeDescription="" ma:contentTypeScope="" ma:versionID="91db38587982c557b7fb9ac2c9dd467a">
  <xsd:schema xmlns:xsd="http://www.w3.org/2001/XMLSchema" xmlns:xs="http://www.w3.org/2001/XMLSchema" xmlns:p="http://schemas.microsoft.com/office/2006/metadata/properties" xmlns:ns2="989a79f6-4f51-404c-912a-6c2bd13bf834" xmlns:ns3="57f0aada-2f9a-434e-855e-eb4e04c41aca" targetNamespace="http://schemas.microsoft.com/office/2006/metadata/properties" ma:root="true" ma:fieldsID="7597dfb1f7d78a6006811125d6ee35d6" ns2:_="" ns3:_="">
    <xsd:import namespace="989a79f6-4f51-404c-912a-6c2bd13bf834"/>
    <xsd:import namespace="57f0aada-2f9a-434e-855e-eb4e04c41aca"/>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2:Arup_TeamSpaceDocumentStatus" minOccurs="0"/>
                <xsd:element ref="ns2:Arup_TeamSpaceWorkstreamInternal" minOccurs="0"/>
                <xsd:element ref="ns2:Arup_TeamSpaceMustRead" minOccurs="0"/>
                <xsd:element ref="ns2:Arup_TeamSpaceDeliverable" minOccurs="0"/>
                <xsd:element ref="ns2:TeamSpaceRevision"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79f6-4f51-404c-912a-6c2bd13bf834" elementFormDefault="qualified">
    <xsd:import namespace="http://schemas.microsoft.com/office/2006/documentManagement/types"/>
    <xsd:import namespace="http://schemas.microsoft.com/office/infopath/2007/PartnerControls"/>
    <xsd:element name="CO_Description" ma:index="8" nillable="true" ma:displayName="Description" ma:internalName="CO_Description">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5d56f69c-3098-409b-97ad-73640f0059d5}" ma:internalName="TaxCatchAll" ma:showField="CatchAllData"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d56f69c-3098-409b-97ad-73640f0059d5}" ma:internalName="TaxCatchAllLabel" ma:readOnly="true" ma:showField="CatchAllDataLabel"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0aada-2f9a-434e-855e-eb4e04c41ac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rup_TeamSpaceMustRead xmlns="989a79f6-4f51-404c-912a-6c2bd13bf834">false</Arup_TeamSpaceMustRead>
    <Arup_TeamSpaceDeliverable xmlns="989a79f6-4f51-404c-912a-6c2bd13bf834">false</Arup_TeamSpaceDeliverable>
    <m720c857f92247b4b2f03df6cb5d2bc9 xmlns="989a79f6-4f51-404c-912a-6c2bd13bf834">
      <Terms xmlns="http://schemas.microsoft.com/office/infopath/2007/PartnerControls"/>
    </m720c857f92247b4b2f03df6cb5d2bc9>
    <o9707bc871d6428696dc7fdce2fc1966 xmlns="989a79f6-4f51-404c-912a-6c2bd13bf834">
      <Terms xmlns="http://schemas.microsoft.com/office/infopath/2007/PartnerControls"/>
    </o9707bc871d6428696dc7fdce2fc1966>
    <Arup_TeamSpaceWorkstreamInternal xmlns="989a79f6-4f51-404c-912a-6c2bd13bf834" xsi:nil="true"/>
    <nc695c5aeb184e52bf78fb52672e0b9d xmlns="989a79f6-4f51-404c-912a-6c2bd13bf834">
      <Terms xmlns="http://schemas.microsoft.com/office/infopath/2007/PartnerControls"/>
    </nc695c5aeb184e52bf78fb52672e0b9d>
    <TeamSpaceRevision xmlns="989a79f6-4f51-404c-912a-6c2bd13bf834" xsi:nil="true"/>
    <CO_Description xmlns="989a79f6-4f51-404c-912a-6c2bd13bf834" xsi:nil="true"/>
    <lcf76f155ced4ddcb4097134ff3c332f xmlns="57f0aada-2f9a-434e-855e-eb4e04c41aca">
      <Terms xmlns="http://schemas.microsoft.com/office/infopath/2007/PartnerControls"/>
    </lcf76f155ced4ddcb4097134ff3c332f>
    <Arup_TeamSpaceDocumentStatus xmlns="989a79f6-4f51-404c-912a-6c2bd13bf834" xsi:nil="true"/>
    <Arup_TeamSpaceProjectStage xmlns="989a79f6-4f51-404c-912a-6c2bd13bf834" xsi:nil="true"/>
    <TaxCatchAll xmlns="989a79f6-4f51-404c-912a-6c2bd13bf834" xsi:nil="true"/>
    <ja38ea1158ed452e9308a795972805b9 xmlns="989a79f6-4f51-404c-912a-6c2bd13bf834">
      <Terms xmlns="http://schemas.microsoft.com/office/infopath/2007/PartnerControls"/>
    </ja38ea1158ed452e9308a795972805b9>
  </documentManagement>
</p:properties>
</file>

<file path=customXml/item4.xml><?xml version="1.0" encoding="utf-8"?>
<TemplafyFormConfiguration><![CDATA[{"formFields":[],"formDataEntries":[]}]]></TemplafyFormConfiguration>
</file>

<file path=customXml/item5.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Props1.xml><?xml version="1.0" encoding="utf-8"?>
<ds:datastoreItem xmlns:ds="http://schemas.openxmlformats.org/officeDocument/2006/customXml" ds:itemID="{69B8E503-894A-4DED-B7CE-DDFE7629DB3E}">
  <ds:schemaRefs>
    <ds:schemaRef ds:uri="http://schemas.microsoft.com/sharepoint/v3/contenttype/forms"/>
  </ds:schemaRefs>
</ds:datastoreItem>
</file>

<file path=customXml/itemProps2.xml><?xml version="1.0" encoding="utf-8"?>
<ds:datastoreItem xmlns:ds="http://schemas.openxmlformats.org/officeDocument/2006/customXml" ds:itemID="{72462B63-29AC-4C79-ACC6-C1B915D9F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a79f6-4f51-404c-912a-6c2bd13bf834"/>
    <ds:schemaRef ds:uri="57f0aada-2f9a-434e-855e-eb4e04c4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D412E3-2D3B-43DA-9E60-057108EB3C6D}">
  <ds:schemaRefs>
    <ds:schemaRef ds:uri="http://purl.org/dc/elements/1.1/"/>
    <ds:schemaRef ds:uri="http://schemas.microsoft.com/office/2006/documentManagement/types"/>
    <ds:schemaRef ds:uri="http://schemas.microsoft.com/office/2006/metadata/properties"/>
    <ds:schemaRef ds:uri="57f0aada-2f9a-434e-855e-eb4e04c41aca"/>
    <ds:schemaRef ds:uri="http://purl.org/dc/terms/"/>
    <ds:schemaRef ds:uri="http://schemas.openxmlformats.org/package/2006/metadata/core-properties"/>
    <ds:schemaRef ds:uri="http://purl.org/dc/dcmitype/"/>
    <ds:schemaRef ds:uri="http://schemas.microsoft.com/office/infopath/2007/PartnerControls"/>
    <ds:schemaRef ds:uri="989a79f6-4f51-404c-912a-6c2bd13bf834"/>
    <ds:schemaRef ds:uri="http://www.w3.org/XML/1998/namespace"/>
  </ds:schemaRefs>
</ds:datastoreItem>
</file>

<file path=customXml/itemProps4.xml><?xml version="1.0" encoding="utf-8"?>
<ds:datastoreItem xmlns:ds="http://schemas.openxmlformats.org/officeDocument/2006/customXml" ds:itemID="{62CB8C1F-D40D-4C86-BB4B-0CF96D922D6C}">
  <ds:schemaRefs/>
</ds:datastoreItem>
</file>

<file path=customXml/itemProps5.xml><?xml version="1.0" encoding="utf-8"?>
<ds:datastoreItem xmlns:ds="http://schemas.openxmlformats.org/officeDocument/2006/customXml" ds:itemID="{E59C169C-5B71-4139-B067-6BD7D31FA149}">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Climate Impact Screening</vt:lpstr>
      <vt:lpstr>Impact Screening Summary</vt:lpstr>
      <vt:lpstr>Prioritisation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Lancaster</dc:creator>
  <cp:keywords/>
  <dc:description/>
  <cp:lastModifiedBy>Hanna Jordan</cp:lastModifiedBy>
  <cp:revision/>
  <dcterms:created xsi:type="dcterms:W3CDTF">2022-09-06T16:07:39Z</dcterms:created>
  <dcterms:modified xsi:type="dcterms:W3CDTF">2024-02-01T14:04:55Z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637919156008137584</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0x0101002392094CBAD04C3AB0B65532217FA45A010044B12CC79E06FD4C92B3A2B63E43011F</vt:lpwstr>
  </property>
  <property fmtid="{D5CDD505-2E9C-101B-9397-08002B2CF9AE}" pid="15" name="CO_Communities">
    <vt:lpwstr/>
  </property>
  <property fmtid="{D5CDD505-2E9C-101B-9397-08002B2CF9AE}" pid="16" name="Arup_Tags">
    <vt:lpwstr/>
  </property>
  <property fmtid="{D5CDD505-2E9C-101B-9397-08002B2CF9AE}" pid="17" name="CO_Topics">
    <vt:lpwstr/>
  </property>
  <property fmtid="{D5CDD505-2E9C-101B-9397-08002B2CF9AE}" pid="18" name="Arup_TypeOfContent">
    <vt:lpwstr/>
  </property>
  <property fmtid="{D5CDD505-2E9C-101B-9397-08002B2CF9AE}" pid="19" name="MediaServiceImageTags">
    <vt:lpwstr/>
  </property>
</Properties>
</file>